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Tax Invoice" sheetId="9" r:id="rId1"/>
    <sheet name="Bill of Supply" sheetId="4" r:id="rId2"/>
    <sheet name="Debit Note" sheetId="6" r:id="rId3"/>
    <sheet name="Credit Note" sheetId="5" r:id="rId4"/>
    <sheet name="Payment Voucher" sheetId="10" r:id="rId5"/>
    <sheet name="Receipt Voucher" sheetId="11" r:id="rId6"/>
    <sheet name="Refund Voucher" sheetId="12" r:id="rId7"/>
    <sheet name="Export Invoice" sheetId="8" r:id="rId8"/>
    <sheet name="Delivey Challan" sheetId="7" r:id="rId9"/>
    <sheet name="Sheet1" sheetId="1" r:id="rId10"/>
    <sheet name="Sheet2" sheetId="2" r:id="rId11"/>
    <sheet name="Sheet3" sheetId="3" r:id="rId12"/>
  </sheets>
  <definedNames>
    <definedName name="_xlnm.Print_Area" localSheetId="8">'Delivey Challan'!$A$1:$P$105</definedName>
    <definedName name="_xlnm.Print_Area" localSheetId="7">'Export Invoice'!$A$1:$P$38</definedName>
    <definedName name="_xlnm.Print_Area" localSheetId="4">'Payment Voucher'!$A$1:$L$31</definedName>
    <definedName name="_xlnm.Print_Area" localSheetId="6">'Refund Voucher'!$A$1:$L$30</definedName>
    <definedName name="_xlnm.Print_Area" localSheetId="0">'Tax Invoice'!$A$1:$Q$27</definedName>
  </definedNames>
  <calcPr calcId="124519"/>
</workbook>
</file>

<file path=xl/calcChain.xml><?xml version="1.0" encoding="utf-8"?>
<calcChain xmlns="http://schemas.openxmlformats.org/spreadsheetml/2006/main">
  <c r="E20" i="12"/>
  <c r="J22" s="1"/>
  <c r="K19"/>
  <c r="I19"/>
  <c r="G19"/>
  <c r="K18"/>
  <c r="I18"/>
  <c r="G18"/>
  <c r="K17"/>
  <c r="I17"/>
  <c r="G17"/>
  <c r="K16"/>
  <c r="I16"/>
  <c r="G16"/>
  <c r="B16"/>
  <c r="B17" s="1"/>
  <c r="B18" s="1"/>
  <c r="B19" s="1"/>
  <c r="K15"/>
  <c r="K20" s="1"/>
  <c r="J25" s="1"/>
  <c r="I15"/>
  <c r="I20" s="1"/>
  <c r="J24" s="1"/>
  <c r="G15"/>
  <c r="G20" s="1"/>
  <c r="J23" s="1"/>
  <c r="J8"/>
  <c r="J26" l="1"/>
  <c r="E19" i="11" l="1"/>
  <c r="J21" s="1"/>
  <c r="K18"/>
  <c r="I18"/>
  <c r="G18"/>
  <c r="K17"/>
  <c r="I17"/>
  <c r="G17"/>
  <c r="K16"/>
  <c r="I16"/>
  <c r="G16"/>
  <c r="K15"/>
  <c r="I15"/>
  <c r="G15"/>
  <c r="B15"/>
  <c r="B16" s="1"/>
  <c r="B17" s="1"/>
  <c r="B18" s="1"/>
  <c r="K14"/>
  <c r="K19" s="1"/>
  <c r="J24" s="1"/>
  <c r="I14"/>
  <c r="I19" s="1"/>
  <c r="J23" s="1"/>
  <c r="G14"/>
  <c r="G19" s="1"/>
  <c r="J22" s="1"/>
  <c r="J10"/>
  <c r="J25" l="1"/>
  <c r="E21" i="10" l="1"/>
  <c r="J23" s="1"/>
  <c r="K20"/>
  <c r="I20"/>
  <c r="G20"/>
  <c r="K19"/>
  <c r="I19"/>
  <c r="G19"/>
  <c r="K18"/>
  <c r="I18"/>
  <c r="G18"/>
  <c r="K17"/>
  <c r="I17"/>
  <c r="G17"/>
  <c r="B17"/>
  <c r="B18" s="1"/>
  <c r="B19" s="1"/>
  <c r="B20" s="1"/>
  <c r="K16"/>
  <c r="K21" s="1"/>
  <c r="J26" s="1"/>
  <c r="I16"/>
  <c r="I21" s="1"/>
  <c r="J25" s="1"/>
  <c r="G16"/>
  <c r="G21" s="1"/>
  <c r="J24" s="1"/>
  <c r="J8"/>
  <c r="J27" l="1"/>
  <c r="H17" i="9" l="1"/>
  <c r="I17" s="1"/>
  <c r="H16"/>
  <c r="H15"/>
  <c r="I15" s="1"/>
  <c r="H14"/>
  <c r="B14"/>
  <c r="B15" s="1"/>
  <c r="B16" s="1"/>
  <c r="B17" s="1"/>
  <c r="H13"/>
  <c r="I13" s="1"/>
  <c r="O9"/>
  <c r="J13" l="1"/>
  <c r="I14"/>
  <c r="J14" s="1"/>
  <c r="J15"/>
  <c r="I16"/>
  <c r="J16" s="1"/>
  <c r="J17"/>
  <c r="H18"/>
  <c r="O20" s="1"/>
  <c r="N16" l="1"/>
  <c r="P16"/>
  <c r="L16"/>
  <c r="N14"/>
  <c r="P14"/>
  <c r="L14"/>
  <c r="P17"/>
  <c r="L17"/>
  <c r="N17"/>
  <c r="I18"/>
  <c r="O21" s="1"/>
  <c r="P15"/>
  <c r="L15"/>
  <c r="N15"/>
  <c r="P13"/>
  <c r="P18" s="1"/>
  <c r="O25" s="1"/>
  <c r="L13"/>
  <c r="L18" s="1"/>
  <c r="O23" s="1"/>
  <c r="J18"/>
  <c r="O22" s="1"/>
  <c r="O26" s="1"/>
  <c r="N13"/>
  <c r="N18" s="1"/>
  <c r="O24" s="1"/>
  <c r="K26" i="8" l="1"/>
  <c r="L26" s="1"/>
  <c r="L25"/>
  <c r="K25"/>
  <c r="M25" s="1"/>
  <c r="O25" s="1"/>
  <c r="K24"/>
  <c r="L24" s="1"/>
  <c r="L23"/>
  <c r="K23"/>
  <c r="M23" s="1"/>
  <c r="O23" s="1"/>
  <c r="K22"/>
  <c r="L22" s="1"/>
  <c r="L21"/>
  <c r="K21"/>
  <c r="M21" s="1"/>
  <c r="O21" s="1"/>
  <c r="B21"/>
  <c r="B22" s="1"/>
  <c r="B23" s="1"/>
  <c r="B24" s="1"/>
  <c r="B25" s="1"/>
  <c r="B26" s="1"/>
  <c r="K20"/>
  <c r="L20" s="1"/>
  <c r="B20"/>
  <c r="L19"/>
  <c r="L28" s="1"/>
  <c r="O34" s="1"/>
  <c r="K19"/>
  <c r="M19" s="1"/>
  <c r="G8"/>
  <c r="O19" l="1"/>
  <c r="M20"/>
  <c r="O20" s="1"/>
  <c r="M22"/>
  <c r="O22" s="1"/>
  <c r="M24"/>
  <c r="O24" s="1"/>
  <c r="M26"/>
  <c r="O26" s="1"/>
  <c r="K28"/>
  <c r="O33" s="1"/>
  <c r="M28" l="1"/>
  <c r="O35" s="1"/>
  <c r="O37" s="1"/>
  <c r="O28"/>
  <c r="O36" s="1"/>
  <c r="N95" i="7" l="1"/>
  <c r="M95"/>
  <c r="O95" s="1"/>
  <c r="M94"/>
  <c r="O94" s="1"/>
  <c r="O93"/>
  <c r="M93"/>
  <c r="M92"/>
  <c r="O92" s="1"/>
  <c r="O91"/>
  <c r="M91"/>
  <c r="M90"/>
  <c r="O90" s="1"/>
  <c r="M89"/>
  <c r="N89" s="1"/>
  <c r="M88"/>
  <c r="N88" s="1"/>
  <c r="M87"/>
  <c r="N87" s="1"/>
  <c r="B87"/>
  <c r="B88" s="1"/>
  <c r="B89" s="1"/>
  <c r="B90" s="1"/>
  <c r="B91" s="1"/>
  <c r="B92" s="1"/>
  <c r="B93" s="1"/>
  <c r="B94" s="1"/>
  <c r="B95" s="1"/>
  <c r="M86"/>
  <c r="N86" s="1"/>
  <c r="N96" s="1"/>
  <c r="O77"/>
  <c r="N60"/>
  <c r="M60"/>
  <c r="O60" s="1"/>
  <c r="M59"/>
  <c r="O59" s="1"/>
  <c r="O58"/>
  <c r="M58"/>
  <c r="M57"/>
  <c r="O57" s="1"/>
  <c r="O56"/>
  <c r="M56"/>
  <c r="M55"/>
  <c r="O55" s="1"/>
  <c r="M54"/>
  <c r="N54" s="1"/>
  <c r="M53"/>
  <c r="N53" s="1"/>
  <c r="M52"/>
  <c r="N52" s="1"/>
  <c r="B52"/>
  <c r="B53" s="1"/>
  <c r="B54" s="1"/>
  <c r="B55" s="1"/>
  <c r="B56" s="1"/>
  <c r="B57" s="1"/>
  <c r="B58" s="1"/>
  <c r="B59" s="1"/>
  <c r="B60" s="1"/>
  <c r="M51"/>
  <c r="N51" s="1"/>
  <c r="O42"/>
  <c r="N25"/>
  <c r="M25"/>
  <c r="O25" s="1"/>
  <c r="M24"/>
  <c r="O24" s="1"/>
  <c r="O23"/>
  <c r="M23"/>
  <c r="M22"/>
  <c r="O22" s="1"/>
  <c r="O21"/>
  <c r="M21"/>
  <c r="M20"/>
  <c r="O20" s="1"/>
  <c r="M19"/>
  <c r="N19" s="1"/>
  <c r="M18"/>
  <c r="N18" s="1"/>
  <c r="M17"/>
  <c r="N17" s="1"/>
  <c r="B17"/>
  <c r="B18" s="1"/>
  <c r="B19" s="1"/>
  <c r="B20" s="1"/>
  <c r="B21" s="1"/>
  <c r="B22" s="1"/>
  <c r="B23" s="1"/>
  <c r="B24" s="1"/>
  <c r="B25" s="1"/>
  <c r="M16"/>
  <c r="N16" s="1"/>
  <c r="N26" s="1"/>
  <c r="O7"/>
  <c r="N61" l="1"/>
  <c r="O16"/>
  <c r="O17"/>
  <c r="O18"/>
  <c r="O19"/>
  <c r="M26"/>
  <c r="O51"/>
  <c r="O52"/>
  <c r="O53"/>
  <c r="O54"/>
  <c r="M61"/>
  <c r="O86"/>
  <c r="O87"/>
  <c r="O88"/>
  <c r="O89"/>
  <c r="M96"/>
  <c r="O61" l="1"/>
  <c r="O96"/>
  <c r="O26"/>
  <c r="O6" i="6" l="1"/>
  <c r="H13"/>
  <c r="I13"/>
  <c r="J13" s="1"/>
  <c r="B14"/>
  <c r="H14"/>
  <c r="I14" s="1"/>
  <c r="B15"/>
  <c r="B16" s="1"/>
  <c r="B17" s="1"/>
  <c r="B18" s="1"/>
  <c r="B19" s="1"/>
  <c r="B20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2"/>
  <c r="P24"/>
  <c r="L20" l="1"/>
  <c r="P20"/>
  <c r="N20"/>
  <c r="N17"/>
  <c r="L17"/>
  <c r="P17"/>
  <c r="L16"/>
  <c r="P16"/>
  <c r="N16"/>
  <c r="I22"/>
  <c r="P25" s="1"/>
  <c r="J14"/>
  <c r="N13"/>
  <c r="L13"/>
  <c r="P13"/>
  <c r="J22"/>
  <c r="P26" s="1"/>
  <c r="N19"/>
  <c r="L19"/>
  <c r="P19"/>
  <c r="L18"/>
  <c r="P18"/>
  <c r="N18"/>
  <c r="N15"/>
  <c r="L15"/>
  <c r="P15"/>
  <c r="L14" l="1"/>
  <c r="P14"/>
  <c r="N14"/>
  <c r="L22"/>
  <c r="P27" s="1"/>
  <c r="P30" s="1"/>
  <c r="P22"/>
  <c r="P29" s="1"/>
  <c r="N22"/>
  <c r="P28" s="1"/>
  <c r="H20" i="5" l="1"/>
  <c r="I20" s="1"/>
  <c r="I19"/>
  <c r="H19"/>
  <c r="J19" s="1"/>
  <c r="H18"/>
  <c r="I18" s="1"/>
  <c r="I17"/>
  <c r="H17"/>
  <c r="J17" s="1"/>
  <c r="H16"/>
  <c r="I16" s="1"/>
  <c r="I15"/>
  <c r="H15"/>
  <c r="J15" s="1"/>
  <c r="H14"/>
  <c r="I14" s="1"/>
  <c r="B14"/>
  <c r="B15" s="1"/>
  <c r="B16" s="1"/>
  <c r="B17" s="1"/>
  <c r="B18" s="1"/>
  <c r="B19" s="1"/>
  <c r="B20" s="1"/>
  <c r="I13"/>
  <c r="H13"/>
  <c r="J13" s="1"/>
  <c r="O6"/>
  <c r="N19" l="1"/>
  <c r="P19"/>
  <c r="L19"/>
  <c r="N13"/>
  <c r="P13"/>
  <c r="L13"/>
  <c r="N15"/>
  <c r="P15"/>
  <c r="L15"/>
  <c r="N17"/>
  <c r="P17"/>
  <c r="L17"/>
  <c r="I22"/>
  <c r="P25" s="1"/>
  <c r="J14"/>
  <c r="J16"/>
  <c r="J18"/>
  <c r="J20"/>
  <c r="H22"/>
  <c r="P24" s="1"/>
  <c r="P20" l="1"/>
  <c r="L20"/>
  <c r="N20"/>
  <c r="P18"/>
  <c r="L18"/>
  <c r="N18"/>
  <c r="P14"/>
  <c r="L14"/>
  <c r="N14"/>
  <c r="L22"/>
  <c r="P27" s="1"/>
  <c r="J22"/>
  <c r="P26" s="1"/>
  <c r="P16"/>
  <c r="P22" s="1"/>
  <c r="P29" s="1"/>
  <c r="L16"/>
  <c r="N16"/>
  <c r="N22"/>
  <c r="P28" s="1"/>
  <c r="P30" l="1"/>
  <c r="I17" i="4" l="1"/>
  <c r="H17"/>
  <c r="J17" s="1"/>
  <c r="I16"/>
  <c r="H16"/>
  <c r="J16" s="1"/>
  <c r="I15"/>
  <c r="H15"/>
  <c r="J15" s="1"/>
  <c r="I14"/>
  <c r="H14"/>
  <c r="J14" s="1"/>
  <c r="B14"/>
  <c r="B15" s="1"/>
  <c r="B16" s="1"/>
  <c r="B17" s="1"/>
  <c r="I13"/>
  <c r="I18" s="1"/>
  <c r="H13"/>
  <c r="J13" s="1"/>
  <c r="J6"/>
  <c r="J18" l="1"/>
  <c r="H18"/>
</calcChain>
</file>

<file path=xl/sharedStrings.xml><?xml version="1.0" encoding="utf-8"?>
<sst xmlns="http://schemas.openxmlformats.org/spreadsheetml/2006/main" count="563" uniqueCount="135">
  <si>
    <t>www.ExcelDataPro.com</t>
  </si>
  <si>
    <t>Bill Of Supply Template</t>
  </si>
  <si>
    <t>Street Address, Phone 1234567890, Fax 1234567890, Email: abc@abc.com</t>
  </si>
  <si>
    <t>Invoice #</t>
  </si>
  <si>
    <t>2017/GST/01</t>
  </si>
  <si>
    <t>POS</t>
  </si>
  <si>
    <t>GJ-24</t>
  </si>
  <si>
    <t>GSTIN:</t>
  </si>
  <si>
    <t>24-AAAAA0000A-1-Z-5</t>
  </si>
  <si>
    <t>Customer Details:</t>
  </si>
  <si>
    <t>Date</t>
  </si>
  <si>
    <t>Customer Name:</t>
  </si>
  <si>
    <t>Raj Enterprise</t>
  </si>
  <si>
    <t>Customer Address:</t>
  </si>
  <si>
    <t>ABC, DEF building, HIJ Street</t>
  </si>
  <si>
    <t>Customer GSTIN:</t>
  </si>
  <si>
    <t>22-AAAAA0000A-1-V-6</t>
  </si>
  <si>
    <t>Product-wise Details:</t>
  </si>
  <si>
    <t>Sr. No.</t>
  </si>
  <si>
    <t>Product Description</t>
  </si>
  <si>
    <t>HSE/SAC Code</t>
  </si>
  <si>
    <t>Qty</t>
  </si>
  <si>
    <t>Unit</t>
  </si>
  <si>
    <t>Rate</t>
  </si>
  <si>
    <t>Total Sale</t>
  </si>
  <si>
    <t>Disc.</t>
  </si>
  <si>
    <t>Net Amount</t>
  </si>
  <si>
    <t>Cotton Dress Material</t>
  </si>
  <si>
    <t>Pcs</t>
  </si>
  <si>
    <t>Georgette Kurtis</t>
  </si>
  <si>
    <t>Total</t>
  </si>
  <si>
    <t>Amount in Words:</t>
  </si>
  <si>
    <t>Thirty Three Thousand Three Hundred Only</t>
  </si>
  <si>
    <t>Receiver's Signature</t>
  </si>
  <si>
    <t>Senior Accounts Manager</t>
  </si>
  <si>
    <t>Note: Make all cheques payable to Company Name</t>
  </si>
  <si>
    <t>Thank you for your Business</t>
  </si>
  <si>
    <t>GST Credit Note Format</t>
  </si>
  <si>
    <t>22-AAAAA0000A-1-Z-5</t>
  </si>
  <si>
    <t>Name:</t>
  </si>
  <si>
    <t>Date:</t>
  </si>
  <si>
    <t>Address:</t>
  </si>
  <si>
    <t>Credit Note #:</t>
  </si>
  <si>
    <t>2017/GST/1</t>
  </si>
  <si>
    <t>Against Invoice #:</t>
  </si>
  <si>
    <t>2017/GST/155</t>
  </si>
  <si>
    <t>POS:</t>
  </si>
  <si>
    <t>GJ-22</t>
  </si>
  <si>
    <t>Taxable Value</t>
  </si>
  <si>
    <t>CGST</t>
  </si>
  <si>
    <t>SGST</t>
  </si>
  <si>
    <t>IGST</t>
  </si>
  <si>
    <t>Rate %</t>
  </si>
  <si>
    <t>Amount</t>
  </si>
  <si>
    <t>Summary</t>
  </si>
  <si>
    <t>Total Invoice Value</t>
  </si>
  <si>
    <t>Remarks</t>
  </si>
  <si>
    <t>Total Discounts</t>
  </si>
  <si>
    <t>Total Taxable Value</t>
  </si>
  <si>
    <t>Total CGST</t>
  </si>
  <si>
    <t>Authorized Signatory</t>
  </si>
  <si>
    <t>Total SGST</t>
  </si>
  <si>
    <t xml:space="preserve">Note: Make all cheques payable to Company Name. </t>
  </si>
  <si>
    <t>Total IGST</t>
  </si>
  <si>
    <t>Grand Total</t>
  </si>
  <si>
    <t>Debit Note #:</t>
  </si>
  <si>
    <t>GST Debit Note Format</t>
  </si>
  <si>
    <t>GST Delivery Challan</t>
  </si>
  <si>
    <t>Consignee Details:</t>
  </si>
  <si>
    <t>CONSIGNEE COPY</t>
  </si>
  <si>
    <t>Consignee Name:</t>
  </si>
  <si>
    <t xml:space="preserve">Raj Enterprise                                             </t>
  </si>
  <si>
    <t>Delivery Challan #:</t>
  </si>
  <si>
    <t>Consignee Address:</t>
  </si>
  <si>
    <t xml:space="preserve">ABC, DEF building, HIJ Street                     </t>
  </si>
  <si>
    <t>Delivey Challan Date:</t>
  </si>
  <si>
    <t>Place of Supply:</t>
  </si>
  <si>
    <t>Transport Details:</t>
  </si>
  <si>
    <t>Transportation Mode:</t>
  </si>
  <si>
    <t>Vehicle No.:</t>
  </si>
  <si>
    <t>Transport Company:</t>
  </si>
  <si>
    <t>Dispatch Date:</t>
  </si>
  <si>
    <t>Challan Total in Words:</t>
  </si>
  <si>
    <t>Terms and Conditions:</t>
  </si>
  <si>
    <t>Authorised Signatory:</t>
  </si>
  <si>
    <t>Deliver To:</t>
  </si>
  <si>
    <t>TRANSPORTER COPY</t>
  </si>
  <si>
    <t>Applicable Tax Rate:</t>
  </si>
  <si>
    <t>CONSIGNER COPY</t>
  </si>
  <si>
    <t>GST Export Invoice Format</t>
  </si>
  <si>
    <t>Supplier Details:</t>
  </si>
  <si>
    <t>GSTIN: 22-AAAAA0000A-1-Z-5</t>
  </si>
  <si>
    <t>"SUPPLY MEANT FOR EXPORT ON PAYMENT OF INTEGRATED TAX" OR "SUPPLY MEANT FOR EXPORT UNDER BOND" OR "LETTER OF UNDERTAKING WITHOUR PAYMENT OF IGST"</t>
  </si>
  <si>
    <t>Invoice #:</t>
  </si>
  <si>
    <t>Invoice Date:</t>
  </si>
  <si>
    <t>Transport Mode:</t>
  </si>
  <si>
    <t>Road</t>
  </si>
  <si>
    <t>Date of Supply:</t>
  </si>
  <si>
    <t>State:</t>
  </si>
  <si>
    <t>Gujarat</t>
  </si>
  <si>
    <t>State Code:</t>
  </si>
  <si>
    <t>Vehicle Number:</t>
  </si>
  <si>
    <t>GJ-05-BT-1111</t>
  </si>
  <si>
    <t>Bill To:</t>
  </si>
  <si>
    <t>Ship To:</t>
  </si>
  <si>
    <t>ABC Company</t>
  </si>
  <si>
    <t>DEF Bldg, GHI Street</t>
  </si>
  <si>
    <t>JKL City</t>
  </si>
  <si>
    <t>Country:</t>
  </si>
  <si>
    <t>USA</t>
  </si>
  <si>
    <t>Company Stamp</t>
  </si>
  <si>
    <t>GST Invoice Template</t>
  </si>
  <si>
    <t>Chennai</t>
  </si>
  <si>
    <t>Remarks:</t>
  </si>
  <si>
    <t>`</t>
  </si>
  <si>
    <t>GST Payment Voucher Excel Template</t>
  </si>
  <si>
    <t>22-AAAAA0000A-1-Z-6</t>
  </si>
  <si>
    <t>Payment Voucher #</t>
  </si>
  <si>
    <t>Invoice Number:</t>
  </si>
  <si>
    <t>Description of Goods and Services</t>
  </si>
  <si>
    <t>Payment  Amount</t>
  </si>
  <si>
    <t>Dress Material</t>
  </si>
  <si>
    <t>Total Advance Amount</t>
  </si>
  <si>
    <t>Authorized Signature</t>
  </si>
  <si>
    <t>Name of Signatory</t>
  </si>
  <si>
    <t>All disputes will be subject to Mumbai Jurisdiction</t>
  </si>
  <si>
    <t>GST Receipt Voucher Excel Template</t>
  </si>
  <si>
    <t>Reverse Charge:</t>
  </si>
  <si>
    <t>YES</t>
  </si>
  <si>
    <t>Advance Amount</t>
  </si>
  <si>
    <t>Signature</t>
  </si>
  <si>
    <t>GST Refund Voucher Excel Template</t>
  </si>
  <si>
    <t>Receipt Voucher Number:</t>
  </si>
  <si>
    <t>Receipt Voucher Date:</t>
  </si>
  <si>
    <t>Refund Amount</t>
  </si>
</sst>
</file>

<file path=xl/styles.xml><?xml version="1.0" encoding="utf-8"?>
<styleSheet xmlns="http://schemas.openxmlformats.org/spreadsheetml/2006/main">
  <numFmts count="1">
    <numFmt numFmtId="164" formatCode="_ [$₹-4009]\ * #,##0_ ;_ [$₹-4009]\ * \-#,##0_ ;_ [$₹-4009]\ * &quot;-&quot;_ ;_ @_ 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22"/>
      <color rgb="FFFFFF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36"/>
      <color rgb="FFFFFF00"/>
      <name val="Calibri"/>
      <family val="2"/>
    </font>
    <font>
      <b/>
      <sz val="36"/>
      <color rgb="FFFFFF00"/>
      <name val="Cambria"/>
      <family val="1"/>
      <scheme val="major"/>
    </font>
    <font>
      <sz val="36"/>
      <color theme="0"/>
      <name val="Cambria"/>
      <family val="1"/>
      <scheme val="major"/>
    </font>
    <font>
      <b/>
      <sz val="36"/>
      <color theme="0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22"/>
      <color theme="0"/>
      <name val="Cambria"/>
      <family val="1"/>
      <scheme val="major"/>
    </font>
    <font>
      <sz val="16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u/>
      <sz val="22"/>
      <color rgb="FFFFFF00"/>
      <name val="Cambria"/>
      <family val="1"/>
      <scheme val="major"/>
    </font>
    <font>
      <b/>
      <sz val="2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2"/>
      <name val="Cambria"/>
      <family val="1"/>
      <scheme val="major"/>
    </font>
    <font>
      <b/>
      <sz val="15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3"/>
      <color theme="0"/>
      <name val="Cambria"/>
      <family val="1"/>
      <scheme val="major"/>
    </font>
    <font>
      <b/>
      <sz val="13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5"/>
      <color theme="0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sz val="18"/>
      <color theme="0"/>
      <name val="Cambria"/>
      <family val="1"/>
      <scheme val="major"/>
    </font>
    <font>
      <b/>
      <sz val="16"/>
      <name val="Cambria"/>
      <family val="1"/>
      <scheme val="major"/>
    </font>
    <font>
      <b/>
      <sz val="18"/>
      <color theme="0"/>
      <name val="Calibri"/>
      <family val="2"/>
      <scheme val="minor"/>
    </font>
    <font>
      <sz val="18"/>
      <color theme="0"/>
      <name val="Cambria"/>
      <family val="1"/>
      <scheme val="major"/>
    </font>
    <font>
      <b/>
      <u/>
      <sz val="28"/>
      <color rgb="FFFFFF00"/>
      <name val="Calibri"/>
      <family val="2"/>
      <scheme val="minor"/>
    </font>
    <font>
      <b/>
      <sz val="28"/>
      <color rgb="FFFFFF0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40">
    <xf numFmtId="0" fontId="0" fillId="0" borderId="0" xfId="0"/>
    <xf numFmtId="0" fontId="0" fillId="2" borderId="0" xfId="0" applyFill="1"/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4" fontId="3" fillId="4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1" fillId="3" borderId="10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/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4" fillId="3" borderId="8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10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3" borderId="11" xfId="0" applyFont="1" applyFill="1" applyBorder="1"/>
    <xf numFmtId="0" fontId="0" fillId="5" borderId="0" xfId="0" applyFill="1"/>
    <xf numFmtId="0" fontId="0" fillId="5" borderId="0" xfId="0" applyFont="1" applyFill="1"/>
    <xf numFmtId="0" fontId="10" fillId="3" borderId="9" xfId="1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right" vertical="center"/>
    </xf>
    <xf numFmtId="0" fontId="15" fillId="3" borderId="9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right" vertical="center"/>
    </xf>
    <xf numFmtId="0" fontId="17" fillId="4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/>
    </xf>
    <xf numFmtId="14" fontId="17" fillId="4" borderId="9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right" vertical="top"/>
    </xf>
    <xf numFmtId="0" fontId="17" fillId="4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right"/>
    </xf>
    <xf numFmtId="0" fontId="17" fillId="4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/>
    </xf>
    <xf numFmtId="0" fontId="17" fillId="4" borderId="9" xfId="0" applyFont="1" applyFill="1" applyBorder="1"/>
    <xf numFmtId="0" fontId="17" fillId="4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7" fillId="4" borderId="9" xfId="0" applyNumberFormat="1" applyFont="1" applyFill="1" applyBorder="1" applyAlignment="1">
      <alignment horizontal="center" vertical="center"/>
    </xf>
    <xf numFmtId="0" fontId="14" fillId="3" borderId="9" xfId="0" applyNumberFormat="1" applyFont="1" applyFill="1" applyBorder="1" applyAlignment="1">
      <alignment horizontal="center" vertical="center"/>
    </xf>
    <xf numFmtId="10" fontId="17" fillId="4" borderId="9" xfId="0" applyNumberFormat="1" applyFont="1" applyFill="1" applyBorder="1" applyAlignment="1">
      <alignment horizontal="center"/>
    </xf>
    <xf numFmtId="0" fontId="19" fillId="4" borderId="9" xfId="0" applyFont="1" applyFill="1" applyBorder="1"/>
    <xf numFmtId="0" fontId="14" fillId="3" borderId="9" xfId="0" applyFont="1" applyFill="1" applyBorder="1"/>
    <xf numFmtId="0" fontId="14" fillId="3" borderId="9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7" xfId="0" applyFont="1" applyFill="1" applyBorder="1" applyAlignment="1"/>
    <xf numFmtId="0" fontId="20" fillId="3" borderId="9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1" fillId="3" borderId="9" xfId="1" applyFont="1" applyFill="1" applyBorder="1" applyAlignment="1" applyProtection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/>
    </xf>
    <xf numFmtId="0" fontId="25" fillId="3" borderId="2" xfId="0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14" fontId="28" fillId="4" borderId="9" xfId="0" applyNumberFormat="1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9" fontId="28" fillId="4" borderId="9" xfId="0" applyNumberFormat="1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left" vertical="center"/>
    </xf>
    <xf numFmtId="0" fontId="23" fillId="4" borderId="2" xfId="0" applyFont="1" applyFill="1" applyBorder="1" applyAlignment="1"/>
    <xf numFmtId="0" fontId="0" fillId="4" borderId="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3" fillId="3" borderId="9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right" vertical="center"/>
    </xf>
    <xf numFmtId="0" fontId="25" fillId="3" borderId="9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/>
    </xf>
    <xf numFmtId="0" fontId="31" fillId="2" borderId="0" xfId="0" applyFont="1" applyFill="1"/>
    <xf numFmtId="0" fontId="26" fillId="4" borderId="9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right" vertical="center"/>
    </xf>
    <xf numFmtId="0" fontId="24" fillId="4" borderId="9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14" fontId="32" fillId="4" borderId="9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3" fillId="4" borderId="9" xfId="0" applyFont="1" applyFill="1" applyBorder="1" applyAlignment="1"/>
    <xf numFmtId="0" fontId="23" fillId="3" borderId="9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top"/>
    </xf>
    <xf numFmtId="14" fontId="29" fillId="4" borderId="9" xfId="0" applyNumberFormat="1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right"/>
    </xf>
    <xf numFmtId="0" fontId="23" fillId="3" borderId="9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9" fontId="24" fillId="4" borderId="9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/>
    </xf>
    <xf numFmtId="0" fontId="34" fillId="4" borderId="9" xfId="0" applyFont="1" applyFill="1" applyBorder="1" applyAlignment="1">
      <alignment horizontal="center"/>
    </xf>
    <xf numFmtId="14" fontId="34" fillId="4" borderId="9" xfId="0" applyNumberFormat="1" applyFont="1" applyFill="1" applyBorder="1"/>
    <xf numFmtId="0" fontId="34" fillId="4" borderId="1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14" fontId="34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/>
    </xf>
    <xf numFmtId="0" fontId="14" fillId="3" borderId="7" xfId="0" applyFont="1" applyFill="1" applyBorder="1" applyAlignment="1">
      <alignment horizontal="right"/>
    </xf>
    <xf numFmtId="0" fontId="34" fillId="4" borderId="9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/>
    </xf>
    <xf numFmtId="0" fontId="34" fillId="4" borderId="7" xfId="0" applyFont="1" applyFill="1" applyBorder="1" applyAlignment="1">
      <alignment horizontal="center"/>
    </xf>
    <xf numFmtId="0" fontId="14" fillId="3" borderId="9" xfId="0" applyFont="1" applyFill="1" applyBorder="1" applyAlignment="1"/>
    <xf numFmtId="0" fontId="14" fillId="3" borderId="9" xfId="0" applyFont="1" applyFill="1" applyBorder="1" applyAlignment="1">
      <alignment horizontal="right"/>
    </xf>
    <xf numFmtId="0" fontId="34" fillId="4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center"/>
    </xf>
    <xf numFmtId="0" fontId="35" fillId="3" borderId="3" xfId="0" applyFont="1" applyFill="1" applyBorder="1" applyAlignment="1">
      <alignment horizontal="center"/>
    </xf>
    <xf numFmtId="0" fontId="35" fillId="4" borderId="3" xfId="0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/>
    </xf>
    <xf numFmtId="0" fontId="35" fillId="4" borderId="4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right" vertical="center"/>
    </xf>
    <xf numFmtId="0" fontId="0" fillId="4" borderId="1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5" fillId="4" borderId="13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5" fillId="4" borderId="14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/>
    </xf>
    <xf numFmtId="0" fontId="35" fillId="4" borderId="15" xfId="0" applyFont="1" applyFill="1" applyBorder="1" applyAlignment="1">
      <alignment horizontal="center"/>
    </xf>
    <xf numFmtId="0" fontId="35" fillId="4" borderId="6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7" fillId="3" borderId="1" xfId="1" applyFont="1" applyFill="1" applyBorder="1" applyAlignment="1" applyProtection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7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/>
    </xf>
    <xf numFmtId="0" fontId="39" fillId="3" borderId="7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right" vertical="center"/>
    </xf>
    <xf numFmtId="0" fontId="42" fillId="4" borderId="1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horizontal="center" vertical="center"/>
    </xf>
    <xf numFmtId="0" fontId="42" fillId="4" borderId="7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left" vertical="center"/>
    </xf>
    <xf numFmtId="0" fontId="43" fillId="3" borderId="2" xfId="0" applyFont="1" applyFill="1" applyBorder="1" applyAlignment="1">
      <alignment horizontal="left" vertical="center"/>
    </xf>
    <xf numFmtId="0" fontId="43" fillId="3" borderId="7" xfId="0" applyFont="1" applyFill="1" applyBorder="1" applyAlignment="1">
      <alignment horizontal="left" vertical="center"/>
    </xf>
    <xf numFmtId="0" fontId="44" fillId="3" borderId="8" xfId="0" applyFont="1" applyFill="1" applyBorder="1"/>
    <xf numFmtId="0" fontId="40" fillId="3" borderId="7" xfId="0" applyFont="1" applyFill="1" applyBorder="1" applyAlignment="1">
      <alignment horizontal="right" vertical="center"/>
    </xf>
    <xf numFmtId="0" fontId="45" fillId="4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0" fillId="3" borderId="1" xfId="0" applyFont="1" applyFill="1" applyBorder="1" applyAlignment="1">
      <alignment horizontal="center" vertical="center"/>
    </xf>
    <xf numFmtId="0" fontId="40" fillId="3" borderId="7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4" fillId="3" borderId="10" xfId="0" applyFont="1" applyFill="1" applyBorder="1"/>
    <xf numFmtId="0" fontId="40" fillId="3" borderId="8" xfId="0" applyFont="1" applyFill="1" applyBorder="1" applyAlignment="1">
      <alignment horizontal="right" vertical="top"/>
    </xf>
    <xf numFmtId="0" fontId="45" fillId="4" borderId="1" xfId="0" applyFont="1" applyFill="1" applyBorder="1" applyAlignment="1">
      <alignment horizontal="center"/>
    </xf>
    <xf numFmtId="0" fontId="45" fillId="4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46" fillId="4" borderId="7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right" vertical="top"/>
    </xf>
    <xf numFmtId="0" fontId="40" fillId="3" borderId="1" xfId="0" applyFont="1" applyFill="1" applyBorder="1" applyAlignment="1">
      <alignment horizontal="center"/>
    </xf>
    <xf numFmtId="0" fontId="40" fillId="3" borderId="2" xfId="0" applyFont="1" applyFill="1" applyBorder="1" applyAlignment="1">
      <alignment horizontal="center"/>
    </xf>
    <xf numFmtId="0" fontId="40" fillId="3" borderId="7" xfId="0" applyFont="1" applyFill="1" applyBorder="1" applyAlignment="1">
      <alignment horizontal="center"/>
    </xf>
    <xf numFmtId="0" fontId="40" fillId="3" borderId="16" xfId="0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44" fillId="3" borderId="11" xfId="0" applyFont="1" applyFill="1" applyBorder="1"/>
    <xf numFmtId="0" fontId="40" fillId="3" borderId="11" xfId="0" applyFont="1" applyFill="1" applyBorder="1" applyAlignment="1">
      <alignment horizontal="right" vertical="top"/>
    </xf>
    <xf numFmtId="0" fontId="46" fillId="3" borderId="1" xfId="0" applyFont="1" applyFill="1" applyBorder="1" applyAlignment="1">
      <alignment horizontal="center"/>
    </xf>
    <xf numFmtId="0" fontId="46" fillId="3" borderId="2" xfId="0" applyFont="1" applyFill="1" applyBorder="1" applyAlignment="1">
      <alignment horizontal="center"/>
    </xf>
    <xf numFmtId="0" fontId="45" fillId="4" borderId="7" xfId="0" applyFont="1" applyFill="1" applyBorder="1" applyAlignment="1">
      <alignment horizontal="center"/>
    </xf>
    <xf numFmtId="14" fontId="47" fillId="4" borderId="1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/>
    <xf numFmtId="0" fontId="48" fillId="4" borderId="9" xfId="0" applyFont="1" applyFill="1" applyBorder="1"/>
    <xf numFmtId="10" fontId="48" fillId="4" borderId="9" xfId="0" applyNumberFormat="1" applyFont="1" applyFill="1" applyBorder="1"/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49" fillId="4" borderId="3" xfId="0" applyFont="1" applyFill="1" applyBorder="1" applyAlignment="1">
      <alignment horizontal="center"/>
    </xf>
    <xf numFmtId="0" fontId="49" fillId="4" borderId="4" xfId="0" applyFont="1" applyFill="1" applyBorder="1" applyAlignment="1">
      <alignment horizontal="center"/>
    </xf>
    <xf numFmtId="0" fontId="49" fillId="3" borderId="0" xfId="0" applyFont="1" applyFill="1"/>
    <xf numFmtId="0" fontId="49" fillId="4" borderId="12" xfId="0" applyFont="1" applyFill="1" applyBorder="1" applyAlignment="1">
      <alignment horizontal="center"/>
    </xf>
    <xf numFmtId="0" fontId="49" fillId="4" borderId="5" xfId="0" applyFont="1" applyFill="1" applyBorder="1" applyAlignment="1">
      <alignment horizontal="center"/>
    </xf>
    <xf numFmtId="0" fontId="49" fillId="4" borderId="6" xfId="0" applyFont="1" applyFill="1" applyBorder="1" applyAlignment="1">
      <alignment horizontal="center"/>
    </xf>
    <xf numFmtId="0" fontId="49" fillId="4" borderId="15" xfId="0" applyFont="1" applyFill="1" applyBorder="1" applyAlignment="1">
      <alignment horizontal="center"/>
    </xf>
    <xf numFmtId="0" fontId="50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horizontal="center" vertical="center"/>
    </xf>
    <xf numFmtId="0" fontId="43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3" fillId="3" borderId="5" xfId="0" applyFont="1" applyFill="1" applyBorder="1" applyAlignment="1">
      <alignment horizontal="right" vertical="center"/>
    </xf>
    <xf numFmtId="0" fontId="43" fillId="3" borderId="6" xfId="0" applyFont="1" applyFill="1" applyBorder="1" applyAlignment="1">
      <alignment horizontal="right" vertical="center"/>
    </xf>
    <xf numFmtId="0" fontId="51" fillId="4" borderId="5" xfId="0" applyFont="1" applyFill="1" applyBorder="1" applyAlignment="1">
      <alignment horizontal="center" vertical="center"/>
    </xf>
    <xf numFmtId="0" fontId="51" fillId="4" borderId="15" xfId="0" applyFont="1" applyFill="1" applyBorder="1" applyAlignment="1">
      <alignment horizontal="center" vertical="center"/>
    </xf>
    <xf numFmtId="0" fontId="51" fillId="4" borderId="2" xfId="0" applyFont="1" applyFill="1" applyBorder="1" applyAlignment="1">
      <alignment horizontal="center" vertical="center"/>
    </xf>
    <xf numFmtId="0" fontId="51" fillId="4" borderId="7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left" vertical="center"/>
    </xf>
    <xf numFmtId="0" fontId="52" fillId="3" borderId="8" xfId="0" applyFont="1" applyFill="1" applyBorder="1"/>
    <xf numFmtId="0" fontId="43" fillId="3" borderId="7" xfId="0" applyFont="1" applyFill="1" applyBorder="1" applyAlignment="1">
      <alignment horizontal="right" vertical="center"/>
    </xf>
    <xf numFmtId="0" fontId="51" fillId="4" borderId="1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52" fillId="3" borderId="10" xfId="0" applyFont="1" applyFill="1" applyBorder="1"/>
    <xf numFmtId="0" fontId="43" fillId="3" borderId="4" xfId="0" applyFont="1" applyFill="1" applyBorder="1" applyAlignment="1">
      <alignment horizontal="right" vertical="top"/>
    </xf>
    <xf numFmtId="0" fontId="51" fillId="4" borderId="1" xfId="0" applyFont="1" applyFill="1" applyBorder="1" applyAlignment="1">
      <alignment horizontal="center"/>
    </xf>
    <xf numFmtId="0" fontId="51" fillId="4" borderId="2" xfId="0" applyFont="1" applyFill="1" applyBorder="1" applyAlignment="1">
      <alignment horizontal="center"/>
    </xf>
    <xf numFmtId="0" fontId="51" fillId="4" borderId="7" xfId="0" applyFont="1" applyFill="1" applyBorder="1" applyAlignment="1">
      <alignment horizontal="center"/>
    </xf>
    <xf numFmtId="14" fontId="51" fillId="4" borderId="1" xfId="0" applyNumberFormat="1" applyFont="1" applyFill="1" applyBorder="1" applyAlignment="1">
      <alignment horizontal="center" vertical="center"/>
    </xf>
    <xf numFmtId="14" fontId="51" fillId="4" borderId="7" xfId="0" applyNumberFormat="1" applyFont="1" applyFill="1" applyBorder="1" applyAlignment="1">
      <alignment horizontal="center" vertical="center"/>
    </xf>
    <xf numFmtId="0" fontId="43" fillId="3" borderId="6" xfId="0" applyFont="1" applyFill="1" applyBorder="1" applyAlignment="1">
      <alignment horizontal="right" vertical="top"/>
    </xf>
    <xf numFmtId="0" fontId="43" fillId="3" borderId="7" xfId="0" applyFont="1" applyFill="1" applyBorder="1" applyAlignment="1">
      <alignment horizontal="right" vertical="top"/>
    </xf>
    <xf numFmtId="0" fontId="51" fillId="4" borderId="1" xfId="0" applyFont="1" applyFill="1" applyBorder="1" applyAlignment="1">
      <alignment horizontal="center"/>
    </xf>
    <xf numFmtId="0" fontId="51" fillId="3" borderId="3" xfId="0" applyFont="1" applyFill="1" applyBorder="1" applyAlignment="1">
      <alignment horizontal="center"/>
    </xf>
    <xf numFmtId="0" fontId="51" fillId="3" borderId="4" xfId="0" applyFont="1" applyFill="1" applyBorder="1" applyAlignment="1">
      <alignment horizontal="center"/>
    </xf>
    <xf numFmtId="0" fontId="52" fillId="3" borderId="11" xfId="0" applyFont="1" applyFill="1" applyBorder="1"/>
    <xf numFmtId="0" fontId="43" fillId="3" borderId="2" xfId="0" applyFont="1" applyFill="1" applyBorder="1" applyAlignment="1">
      <alignment horizontal="right" vertical="center"/>
    </xf>
    <xf numFmtId="0" fontId="51" fillId="4" borderId="9" xfId="0" applyFont="1" applyFill="1" applyBorder="1" applyAlignment="1">
      <alignment horizontal="center" vertical="center"/>
    </xf>
    <xf numFmtId="0" fontId="51" fillId="3" borderId="5" xfId="0" applyFont="1" applyFill="1" applyBorder="1" applyAlignment="1">
      <alignment horizontal="center"/>
    </xf>
    <xf numFmtId="0" fontId="51" fillId="3" borderId="6" xfId="0" applyFont="1" applyFill="1" applyBorder="1" applyAlignment="1">
      <alignment horizontal="center"/>
    </xf>
    <xf numFmtId="0" fontId="43" fillId="3" borderId="1" xfId="0" applyFont="1" applyFill="1" applyBorder="1" applyAlignment="1">
      <alignment horizontal="right" vertical="center"/>
    </xf>
    <xf numFmtId="0" fontId="43" fillId="3" borderId="2" xfId="0" applyFont="1" applyFill="1" applyBorder="1" applyAlignment="1">
      <alignment horizontal="right" vertical="center"/>
    </xf>
    <xf numFmtId="0" fontId="43" fillId="3" borderId="7" xfId="0" applyFont="1" applyFill="1" applyBorder="1" applyAlignment="1">
      <alignment horizontal="right" vertical="center"/>
    </xf>
    <xf numFmtId="14" fontId="51" fillId="4" borderId="2" xfId="0" applyNumberFormat="1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center"/>
    </xf>
    <xf numFmtId="0" fontId="52" fillId="3" borderId="2" xfId="0" applyFont="1" applyFill="1" applyBorder="1" applyAlignment="1">
      <alignment horizontal="center"/>
    </xf>
    <xf numFmtId="0" fontId="52" fillId="3" borderId="7" xfId="0" applyFont="1" applyFill="1" applyBorder="1" applyAlignment="1">
      <alignment horizontal="center"/>
    </xf>
    <xf numFmtId="0" fontId="43" fillId="3" borderId="5" xfId="0" applyFont="1" applyFill="1" applyBorder="1" applyAlignment="1">
      <alignment horizontal="left" vertical="center"/>
    </xf>
    <xf numFmtId="0" fontId="41" fillId="3" borderId="8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/>
    </xf>
    <xf numFmtId="0" fontId="43" fillId="3" borderId="9" xfId="0" applyFont="1" applyFill="1" applyBorder="1"/>
    <xf numFmtId="0" fontId="51" fillId="4" borderId="1" xfId="0" applyFont="1" applyFill="1" applyBorder="1" applyAlignment="1">
      <alignment horizontal="left"/>
    </xf>
    <xf numFmtId="0" fontId="51" fillId="4" borderId="7" xfId="0" applyFont="1" applyFill="1" applyBorder="1" applyAlignment="1">
      <alignment horizontal="left"/>
    </xf>
    <xf numFmtId="10" fontId="51" fillId="4" borderId="9" xfId="0" applyNumberFormat="1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vertical="center"/>
    </xf>
    <xf numFmtId="0" fontId="43" fillId="3" borderId="9" xfId="0" applyFont="1" applyFill="1" applyBorder="1" applyAlignment="1">
      <alignment horizontal="right"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0" fontId="53" fillId="3" borderId="7" xfId="0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center" vertical="center"/>
    </xf>
    <xf numFmtId="0" fontId="54" fillId="0" borderId="2" xfId="0" applyFont="1" applyBorder="1" applyAlignment="1">
      <alignment horizontal="right" vertical="center"/>
    </xf>
    <xf numFmtId="0" fontId="54" fillId="0" borderId="7" xfId="0" applyFont="1" applyBorder="1" applyAlignment="1">
      <alignment horizontal="right" vertical="center"/>
    </xf>
    <xf numFmtId="0" fontId="52" fillId="3" borderId="8" xfId="0" applyFont="1" applyFill="1" applyBorder="1" applyAlignment="1">
      <alignment horizontal="center"/>
    </xf>
    <xf numFmtId="0" fontId="55" fillId="4" borderId="13" xfId="0" applyFont="1" applyFill="1" applyBorder="1" applyAlignment="1">
      <alignment horizontal="center"/>
    </xf>
    <xf numFmtId="0" fontId="55" fillId="4" borderId="14" xfId="0" applyFont="1" applyFill="1" applyBorder="1" applyAlignment="1">
      <alignment horizontal="center"/>
    </xf>
    <xf numFmtId="0" fontId="54" fillId="3" borderId="3" xfId="0" applyFont="1" applyFill="1" applyBorder="1" applyAlignment="1">
      <alignment horizontal="center"/>
    </xf>
    <xf numFmtId="0" fontId="54" fillId="3" borderId="4" xfId="0" applyFont="1" applyFill="1" applyBorder="1" applyAlignment="1">
      <alignment horizontal="center"/>
    </xf>
    <xf numFmtId="0" fontId="52" fillId="3" borderId="10" xfId="0" applyFont="1" applyFill="1" applyBorder="1" applyAlignment="1">
      <alignment horizontal="center"/>
    </xf>
    <xf numFmtId="0" fontId="54" fillId="3" borderId="13" xfId="0" applyFont="1" applyFill="1" applyBorder="1" applyAlignment="1">
      <alignment horizontal="center"/>
    </xf>
    <xf numFmtId="0" fontId="54" fillId="3" borderId="14" xfId="0" applyFont="1" applyFill="1" applyBorder="1" applyAlignment="1">
      <alignment horizontal="center"/>
    </xf>
    <xf numFmtId="0" fontId="54" fillId="3" borderId="5" xfId="0" applyFont="1" applyFill="1" applyBorder="1" applyAlignment="1">
      <alignment horizontal="center"/>
    </xf>
    <xf numFmtId="0" fontId="54" fillId="3" borderId="6" xfId="0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0" fontId="55" fillId="4" borderId="2" xfId="0" applyFont="1" applyFill="1" applyBorder="1" applyAlignment="1">
      <alignment horizontal="center"/>
    </xf>
    <xf numFmtId="0" fontId="55" fillId="4" borderId="7" xfId="0" applyFont="1" applyFill="1" applyBorder="1" applyAlignment="1">
      <alignment horizontal="center"/>
    </xf>
    <xf numFmtId="0" fontId="43" fillId="3" borderId="1" xfId="0" applyFont="1" applyFill="1" applyBorder="1" applyAlignment="1">
      <alignment horizontal="center"/>
    </xf>
    <xf numFmtId="0" fontId="43" fillId="3" borderId="7" xfId="0" applyFont="1" applyFill="1" applyBorder="1" applyAlignment="1">
      <alignment horizontal="center"/>
    </xf>
    <xf numFmtId="0" fontId="56" fillId="4" borderId="1" xfId="0" applyFont="1" applyFill="1" applyBorder="1" applyAlignment="1">
      <alignment horizontal="center"/>
    </xf>
    <xf numFmtId="0" fontId="56" fillId="4" borderId="2" xfId="0" applyFont="1" applyFill="1" applyBorder="1" applyAlignment="1">
      <alignment horizontal="center"/>
    </xf>
    <xf numFmtId="0" fontId="56" fillId="4" borderId="7" xfId="0" applyFont="1" applyFill="1" applyBorder="1" applyAlignment="1">
      <alignment horizontal="center"/>
    </xf>
    <xf numFmtId="0" fontId="55" fillId="4" borderId="1" xfId="0" applyFont="1" applyFill="1" applyBorder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8" xfId="0" applyFont="1" applyFill="1" applyBorder="1" applyAlignment="1">
      <alignment horizontal="right" vertical="top"/>
    </xf>
    <xf numFmtId="0" fontId="2" fillId="3" borderId="1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3" borderId="11" xfId="0" applyFont="1" applyFill="1" applyBorder="1"/>
    <xf numFmtId="0" fontId="2" fillId="3" borderId="9" xfId="0" applyFont="1" applyFill="1" applyBorder="1" applyAlignment="1">
      <alignment horizontal="right" vertical="top"/>
    </xf>
    <xf numFmtId="0" fontId="56" fillId="3" borderId="1" xfId="0" applyFont="1" applyFill="1" applyBorder="1" applyAlignment="1">
      <alignment horizontal="center"/>
    </xf>
    <xf numFmtId="0" fontId="56" fillId="3" borderId="7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10" fontId="3" fillId="4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3" fillId="3" borderId="8" xfId="0" applyFont="1" applyFill="1" applyBorder="1" applyAlignment="1">
      <alignment horizontal="right" vertical="top"/>
    </xf>
    <xf numFmtId="0" fontId="43" fillId="3" borderId="11" xfId="0" applyFont="1" applyFill="1" applyBorder="1" applyAlignment="1">
      <alignment horizontal="right" vertical="top"/>
    </xf>
    <xf numFmtId="0" fontId="43" fillId="3" borderId="3" xfId="0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right" vertical="top"/>
    </xf>
    <xf numFmtId="0" fontId="43" fillId="3" borderId="5" xfId="0" applyFont="1" applyFill="1" applyBorder="1" applyAlignment="1">
      <alignment horizontal="center" vertical="center"/>
    </xf>
    <xf numFmtId="0" fontId="43" fillId="3" borderId="6" xfId="0" applyFont="1" applyFill="1" applyBorder="1" applyAlignment="1">
      <alignment horizontal="center" vertical="center"/>
    </xf>
    <xf numFmtId="0" fontId="43" fillId="3" borderId="15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30480</xdr:colOff>
      <xdr:row>1</xdr:row>
      <xdr:rowOff>30480</xdr:rowOff>
    </xdr:from>
    <xdr:to>
      <xdr:col>15</xdr:col>
      <xdr:colOff>381000</xdr:colOff>
      <xdr:row>2</xdr:row>
      <xdr:rowOff>255270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200" y="144780"/>
          <a:ext cx="914400" cy="704850"/>
        </a:xfrm>
        <a:prstGeom prst="rect">
          <a:avLst/>
        </a:prstGeom>
      </xdr:spPr>
    </xdr:pic>
    <xdr:clientData/>
  </xdr:twoCellAnchor>
  <xdr:twoCellAnchor editAs="oneCell">
    <xdr:from>
      <xdr:col>17</xdr:col>
      <xdr:colOff>161925</xdr:colOff>
      <xdr:row>6</xdr:row>
      <xdr:rowOff>104775</xdr:rowOff>
    </xdr:from>
    <xdr:to>
      <xdr:col>21</xdr:col>
      <xdr:colOff>581025</xdr:colOff>
      <xdr:row>17</xdr:row>
      <xdr:rowOff>19050</xdr:rowOff>
    </xdr:to>
    <xdr:pic>
      <xdr:nvPicPr>
        <xdr:cNvPr id="3" name="Picture 2" descr="EDP Banner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08745" y="1941195"/>
          <a:ext cx="2857500" cy="239839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55034</xdr:colOff>
      <xdr:row>1</xdr:row>
      <xdr:rowOff>30480</xdr:rowOff>
    </xdr:from>
    <xdr:to>
      <xdr:col>9</xdr:col>
      <xdr:colOff>822114</xdr:colOff>
      <xdr:row>2</xdr:row>
      <xdr:rowOff>350520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0914" y="144780"/>
          <a:ext cx="1361440" cy="701040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1</xdr:row>
      <xdr:rowOff>238125</xdr:rowOff>
    </xdr:from>
    <xdr:to>
      <xdr:col>16</xdr:col>
      <xdr:colOff>209550</xdr:colOff>
      <xdr:row>12</xdr:row>
      <xdr:rowOff>55245</xdr:rowOff>
    </xdr:to>
    <xdr:pic>
      <xdr:nvPicPr>
        <xdr:cNvPr id="3" name="Picture 2" descr="EDP Banner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98030" y="352425"/>
          <a:ext cx="2857500" cy="23774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52248</xdr:colOff>
      <xdr:row>1</xdr:row>
      <xdr:rowOff>10886</xdr:rowOff>
    </xdr:from>
    <xdr:to>
      <xdr:col>15</xdr:col>
      <xdr:colOff>1158240</xdr:colOff>
      <xdr:row>2</xdr:row>
      <xdr:rowOff>566056</xdr:rowOff>
    </xdr:to>
    <xdr:pic>
      <xdr:nvPicPr>
        <xdr:cNvPr id="2" name="Picture 1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6648" y="193766"/>
          <a:ext cx="1166952" cy="35705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30480</xdr:rowOff>
    </xdr:from>
    <xdr:to>
      <xdr:col>26</xdr:col>
      <xdr:colOff>396240</xdr:colOff>
      <xdr:row>7</xdr:row>
      <xdr:rowOff>152400</xdr:rowOff>
    </xdr:to>
    <xdr:pic>
      <xdr:nvPicPr>
        <xdr:cNvPr id="3" name="Picture 2" descr="Advt Gs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2800" y="213360"/>
          <a:ext cx="5273040" cy="1219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52248</xdr:colOff>
      <xdr:row>1</xdr:row>
      <xdr:rowOff>10886</xdr:rowOff>
    </xdr:from>
    <xdr:to>
      <xdr:col>15</xdr:col>
      <xdr:colOff>1158240</xdr:colOff>
      <xdr:row>2</xdr:row>
      <xdr:rowOff>566056</xdr:rowOff>
    </xdr:to>
    <xdr:pic>
      <xdr:nvPicPr>
        <xdr:cNvPr id="2" name="Picture 1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5548" y="125186"/>
          <a:ext cx="1875612" cy="113429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30480</xdr:rowOff>
    </xdr:from>
    <xdr:to>
      <xdr:col>26</xdr:col>
      <xdr:colOff>396240</xdr:colOff>
      <xdr:row>7</xdr:row>
      <xdr:rowOff>152400</xdr:rowOff>
    </xdr:to>
    <xdr:pic>
      <xdr:nvPicPr>
        <xdr:cNvPr id="3" name="Picture 2" descr="Advt Gs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41680" y="144780"/>
          <a:ext cx="5273040" cy="2468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464812</xdr:colOff>
      <xdr:row>0</xdr:row>
      <xdr:rowOff>65183</xdr:rowOff>
    </xdr:from>
    <xdr:to>
      <xdr:col>15</xdr:col>
      <xdr:colOff>156202</xdr:colOff>
      <xdr:row>14</xdr:row>
      <xdr:rowOff>9938</xdr:rowOff>
    </xdr:to>
    <xdr:pic>
      <xdr:nvPicPr>
        <xdr:cNvPr id="2" name="Picture 1" descr="Advt Gst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10609889" y="1266286"/>
          <a:ext cx="3922395" cy="152019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1</xdr:row>
      <xdr:rowOff>38100</xdr:rowOff>
    </xdr:from>
    <xdr:to>
      <xdr:col>10</xdr:col>
      <xdr:colOff>749300</xdr:colOff>
      <xdr:row>3</xdr:row>
      <xdr:rowOff>254000</xdr:rowOff>
    </xdr:to>
    <xdr:pic>
      <xdr:nvPicPr>
        <xdr:cNvPr id="3" name="Picture 2" descr="LOGOEDP copy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45980" y="152400"/>
          <a:ext cx="1480820" cy="977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1</xdr:row>
      <xdr:rowOff>30479</xdr:rowOff>
    </xdr:from>
    <xdr:to>
      <xdr:col>10</xdr:col>
      <xdr:colOff>392942</xdr:colOff>
      <xdr:row>3</xdr:row>
      <xdr:rowOff>161924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50280" y="144779"/>
          <a:ext cx="941582" cy="893445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</xdr:colOff>
      <xdr:row>0</xdr:row>
      <xdr:rowOff>99061</xdr:rowOff>
    </xdr:from>
    <xdr:to>
      <xdr:col>15</xdr:col>
      <xdr:colOff>308610</xdr:colOff>
      <xdr:row>18</xdr:row>
      <xdr:rowOff>142876</xdr:rowOff>
    </xdr:to>
    <xdr:pic>
      <xdr:nvPicPr>
        <xdr:cNvPr id="3" name="Picture 2" descr="Advt Gs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6746557" y="1300164"/>
          <a:ext cx="3922395" cy="1520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45719</xdr:rowOff>
    </xdr:from>
    <xdr:to>
      <xdr:col>10</xdr:col>
      <xdr:colOff>731520</xdr:colOff>
      <xdr:row>3</xdr:row>
      <xdr:rowOff>243840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85020" y="160019"/>
          <a:ext cx="1463040" cy="960121"/>
        </a:xfrm>
        <a:prstGeom prst="rect">
          <a:avLst/>
        </a:prstGeom>
      </xdr:spPr>
    </xdr:pic>
    <xdr:clientData/>
  </xdr:twoCellAnchor>
  <xdr:twoCellAnchor editAs="oneCell">
    <xdr:from>
      <xdr:col>12</xdr:col>
      <xdr:colOff>464812</xdr:colOff>
      <xdr:row>0</xdr:row>
      <xdr:rowOff>65183</xdr:rowOff>
    </xdr:from>
    <xdr:to>
      <xdr:col>15</xdr:col>
      <xdr:colOff>156202</xdr:colOff>
      <xdr:row>14</xdr:row>
      <xdr:rowOff>9938</xdr:rowOff>
    </xdr:to>
    <xdr:pic>
      <xdr:nvPicPr>
        <xdr:cNvPr id="3" name="Picture 2" descr="Advt Gs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10548929" y="1266286"/>
          <a:ext cx="3922395" cy="15201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26848</xdr:colOff>
      <xdr:row>1</xdr:row>
      <xdr:rowOff>20858</xdr:rowOff>
    </xdr:from>
    <xdr:to>
      <xdr:col>14</xdr:col>
      <xdr:colOff>1143000</xdr:colOff>
      <xdr:row>2</xdr:row>
      <xdr:rowOff>571500</xdr:rowOff>
    </xdr:to>
    <xdr:pic>
      <xdr:nvPicPr>
        <xdr:cNvPr id="2" name="Picture 1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1008" y="135158"/>
          <a:ext cx="1946732" cy="1129762"/>
        </a:xfrm>
        <a:prstGeom prst="rect">
          <a:avLst/>
        </a:prstGeom>
      </xdr:spPr>
    </xdr:pic>
    <xdr:clientData/>
  </xdr:twoCellAnchor>
  <xdr:twoCellAnchor editAs="oneCell">
    <xdr:from>
      <xdr:col>17</xdr:col>
      <xdr:colOff>29210</xdr:colOff>
      <xdr:row>1</xdr:row>
      <xdr:rowOff>52070</xdr:rowOff>
    </xdr:from>
    <xdr:to>
      <xdr:col>21</xdr:col>
      <xdr:colOff>87630</xdr:colOff>
      <xdr:row>15</xdr:row>
      <xdr:rowOff>130810</xdr:rowOff>
    </xdr:to>
    <xdr:pic>
      <xdr:nvPicPr>
        <xdr:cNvPr id="3" name="Picture 2" descr="Advt Gs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11422380" y="1529080"/>
          <a:ext cx="5222240" cy="24968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20411</xdr:colOff>
      <xdr:row>1</xdr:row>
      <xdr:rowOff>20955</xdr:rowOff>
    </xdr:from>
    <xdr:to>
      <xdr:col>14</xdr:col>
      <xdr:colOff>1175657</xdr:colOff>
      <xdr:row>2</xdr:row>
      <xdr:rowOff>360045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28291" y="135255"/>
          <a:ext cx="1155246" cy="70485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</xdr:colOff>
      <xdr:row>36</xdr:row>
      <xdr:rowOff>11430</xdr:rowOff>
    </xdr:from>
    <xdr:to>
      <xdr:col>14</xdr:col>
      <xdr:colOff>1057275</xdr:colOff>
      <xdr:row>38</xdr:row>
      <xdr:rowOff>0</xdr:rowOff>
    </xdr:to>
    <xdr:pic>
      <xdr:nvPicPr>
        <xdr:cNvPr id="3" name="Picture 2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7405" y="9071610"/>
          <a:ext cx="1047750" cy="72009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</xdr:colOff>
      <xdr:row>71</xdr:row>
      <xdr:rowOff>11430</xdr:rowOff>
    </xdr:from>
    <xdr:to>
      <xdr:col>14</xdr:col>
      <xdr:colOff>1057275</xdr:colOff>
      <xdr:row>72</xdr:row>
      <xdr:rowOff>0</xdr:rowOff>
    </xdr:to>
    <xdr:pic>
      <xdr:nvPicPr>
        <xdr:cNvPr id="4" name="Picture 3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7405" y="18009870"/>
          <a:ext cx="1047750" cy="354330"/>
        </a:xfrm>
        <a:prstGeom prst="rect">
          <a:avLst/>
        </a:prstGeom>
      </xdr:spPr>
    </xdr:pic>
    <xdr:clientData/>
  </xdr:twoCellAnchor>
  <xdr:twoCellAnchor editAs="oneCell">
    <xdr:from>
      <xdr:col>16</xdr:col>
      <xdr:colOff>231143</xdr:colOff>
      <xdr:row>0</xdr:row>
      <xdr:rowOff>106316</xdr:rowOff>
    </xdr:from>
    <xdr:to>
      <xdr:col>18</xdr:col>
      <xdr:colOff>470629</xdr:colOff>
      <xdr:row>17</xdr:row>
      <xdr:rowOff>54431</xdr:rowOff>
    </xdr:to>
    <xdr:pic>
      <xdr:nvPicPr>
        <xdr:cNvPr id="5" name="Picture 4" descr="Advt Gs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9779908" y="1560831"/>
          <a:ext cx="4367715" cy="1458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datapro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datapro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exceldatapro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datapro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celdatapro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tapro.com/" TargetMode="External"/><Relationship Id="rId2" Type="http://schemas.openxmlformats.org/officeDocument/2006/relationships/hyperlink" Target="http://www.exceldatapro.com/" TargetMode="External"/><Relationship Id="rId1" Type="http://schemas.openxmlformats.org/officeDocument/2006/relationships/hyperlink" Target="http://www.exceldatapro.com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80" zoomScaleNormal="80" workbookViewId="0"/>
  </sheetViews>
  <sheetFormatPr defaultRowHeight="14.4"/>
  <cols>
    <col min="1" max="1" width="1.44140625" customWidth="1"/>
    <col min="2" max="2" width="3.77734375" customWidth="1"/>
    <col min="3" max="3" width="23.109375" customWidth="1"/>
    <col min="4" max="4" width="10.88671875" customWidth="1"/>
    <col min="5" max="6" width="4.44140625" customWidth="1"/>
    <col min="7" max="7" width="6.6640625" customWidth="1"/>
    <col min="8" max="8" width="9" bestFit="1" customWidth="1"/>
    <col min="9" max="9" width="6.6640625" customWidth="1"/>
    <col min="10" max="10" width="8.77734375" customWidth="1"/>
    <col min="11" max="11" width="9.21875" bestFit="1" customWidth="1"/>
    <col min="12" max="12" width="7.5546875" bestFit="1" customWidth="1"/>
    <col min="13" max="13" width="8.21875" bestFit="1" customWidth="1"/>
    <col min="14" max="14" width="7.5546875" bestFit="1" customWidth="1"/>
    <col min="15" max="15" width="8.21875" bestFit="1" customWidth="1"/>
    <col min="16" max="16" width="7.5546875" bestFit="1" customWidth="1"/>
    <col min="17" max="17" width="1.44140625" customWidth="1"/>
  </cols>
  <sheetData>
    <row r="1" spans="1:17" ht="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7.799999999999997" thickTop="1" thickBot="1">
      <c r="A2" s="1"/>
      <c r="B2" s="228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4"/>
      <c r="P2" s="5"/>
      <c r="Q2" s="1"/>
    </row>
    <row r="3" spans="1:17" ht="37.799999999999997" thickTop="1" thickBot="1">
      <c r="A3" s="1"/>
      <c r="B3" s="231" t="s">
        <v>111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  <c r="O3" s="8"/>
      <c r="P3" s="9"/>
      <c r="Q3" s="1"/>
    </row>
    <row r="4" spans="1:17" ht="19.2" thickTop="1" thickBot="1">
      <c r="A4" s="1"/>
      <c r="B4" s="234" t="s">
        <v>2</v>
      </c>
      <c r="C4" s="235"/>
      <c r="D4" s="235"/>
      <c r="E4" s="235"/>
      <c r="F4" s="235"/>
      <c r="G4" s="235"/>
      <c r="H4" s="235"/>
      <c r="I4" s="235"/>
      <c r="J4" s="236"/>
      <c r="K4" s="237" t="s">
        <v>7</v>
      </c>
      <c r="L4" s="237"/>
      <c r="M4" s="238" t="s">
        <v>38</v>
      </c>
      <c r="N4" s="239"/>
      <c r="O4" s="239"/>
      <c r="P4" s="240"/>
      <c r="Q4" s="1"/>
    </row>
    <row r="5" spans="1:17" ht="22.2" thickTop="1" thickBot="1">
      <c r="A5" s="1"/>
      <c r="B5" s="241" t="s">
        <v>9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  <c r="Q5" s="1"/>
    </row>
    <row r="6" spans="1:17" ht="18.600000000000001" thickTop="1" thickBot="1">
      <c r="A6" s="1"/>
      <c r="B6" s="244"/>
      <c r="C6" s="245" t="s">
        <v>39</v>
      </c>
      <c r="D6" s="246" t="s">
        <v>12</v>
      </c>
      <c r="E6" s="247"/>
      <c r="F6" s="247"/>
      <c r="G6" s="247"/>
      <c r="H6" s="247"/>
      <c r="I6" s="247"/>
      <c r="J6" s="247"/>
      <c r="K6" s="247"/>
      <c r="L6" s="248"/>
      <c r="M6" s="249" t="s">
        <v>5</v>
      </c>
      <c r="N6" s="250"/>
      <c r="O6" s="251" t="s">
        <v>3</v>
      </c>
      <c r="P6" s="251"/>
      <c r="Q6" s="1"/>
    </row>
    <row r="7" spans="1:17" ht="18.600000000000001" thickTop="1" thickBot="1">
      <c r="A7" s="1"/>
      <c r="B7" s="252"/>
      <c r="C7" s="253" t="s">
        <v>41</v>
      </c>
      <c r="D7" s="254" t="s">
        <v>14</v>
      </c>
      <c r="E7" s="255"/>
      <c r="F7" s="255"/>
      <c r="G7" s="255"/>
      <c r="H7" s="255"/>
      <c r="I7" s="255"/>
      <c r="J7" s="255"/>
      <c r="K7" s="255"/>
      <c r="L7" s="255"/>
      <c r="M7" s="256" t="s">
        <v>112</v>
      </c>
      <c r="N7" s="257"/>
      <c r="O7" s="258" t="s">
        <v>4</v>
      </c>
      <c r="P7" s="258"/>
      <c r="Q7" s="1"/>
    </row>
    <row r="8" spans="1:17" ht="18.600000000000001" thickTop="1" thickBot="1">
      <c r="A8" s="1"/>
      <c r="B8" s="252"/>
      <c r="C8" s="259"/>
      <c r="D8" s="254" t="s">
        <v>14</v>
      </c>
      <c r="E8" s="255"/>
      <c r="F8" s="255"/>
      <c r="G8" s="255"/>
      <c r="H8" s="255"/>
      <c r="I8" s="255"/>
      <c r="J8" s="255"/>
      <c r="K8" s="255"/>
      <c r="L8" s="260" t="s">
        <v>7</v>
      </c>
      <c r="M8" s="261"/>
      <c r="N8" s="262"/>
      <c r="O8" s="263" t="s">
        <v>10</v>
      </c>
      <c r="P8" s="264"/>
      <c r="Q8" s="1"/>
    </row>
    <row r="9" spans="1:17" ht="18.600000000000001" thickTop="1" thickBot="1">
      <c r="A9" s="1"/>
      <c r="B9" s="265"/>
      <c r="C9" s="266"/>
      <c r="D9" s="267"/>
      <c r="E9" s="268"/>
      <c r="F9" s="268"/>
      <c r="G9" s="268"/>
      <c r="H9" s="268"/>
      <c r="I9" s="268"/>
      <c r="J9" s="268"/>
      <c r="K9" s="268"/>
      <c r="L9" s="254" t="s">
        <v>16</v>
      </c>
      <c r="M9" s="255"/>
      <c r="N9" s="269"/>
      <c r="O9" s="270">
        <f ca="1">TODAY()</f>
        <v>42938</v>
      </c>
      <c r="P9" s="270"/>
      <c r="Q9" s="1"/>
    </row>
    <row r="10" spans="1:17" ht="22.2" thickTop="1" thickBot="1">
      <c r="A10" s="1"/>
      <c r="B10" s="241" t="s">
        <v>17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3"/>
      <c r="Q10" s="1"/>
    </row>
    <row r="11" spans="1:17" ht="16.8" thickTop="1" thickBot="1">
      <c r="A11" s="1"/>
      <c r="B11" s="271" t="s">
        <v>18</v>
      </c>
      <c r="C11" s="271" t="s">
        <v>19</v>
      </c>
      <c r="D11" s="271" t="s">
        <v>20</v>
      </c>
      <c r="E11" s="272" t="s">
        <v>21</v>
      </c>
      <c r="F11" s="272" t="s">
        <v>22</v>
      </c>
      <c r="G11" s="272" t="s">
        <v>23</v>
      </c>
      <c r="H11" s="272" t="s">
        <v>24</v>
      </c>
      <c r="I11" s="272" t="s">
        <v>25</v>
      </c>
      <c r="J11" s="271" t="s">
        <v>48</v>
      </c>
      <c r="K11" s="273" t="s">
        <v>49</v>
      </c>
      <c r="L11" s="274"/>
      <c r="M11" s="273" t="s">
        <v>50</v>
      </c>
      <c r="N11" s="274"/>
      <c r="O11" s="273" t="s">
        <v>51</v>
      </c>
      <c r="P11" s="274"/>
      <c r="Q11" s="1"/>
    </row>
    <row r="12" spans="1:17" ht="16.8" thickTop="1" thickBot="1">
      <c r="A12" s="1"/>
      <c r="B12" s="275"/>
      <c r="C12" s="275"/>
      <c r="D12" s="275"/>
      <c r="E12" s="276"/>
      <c r="F12" s="276"/>
      <c r="G12" s="276"/>
      <c r="H12" s="276"/>
      <c r="I12" s="276"/>
      <c r="J12" s="275"/>
      <c r="K12" s="14" t="s">
        <v>52</v>
      </c>
      <c r="L12" s="14" t="s">
        <v>53</v>
      </c>
      <c r="M12" s="277" t="s">
        <v>52</v>
      </c>
      <c r="N12" s="14" t="s">
        <v>53</v>
      </c>
      <c r="O12" s="14" t="s">
        <v>52</v>
      </c>
      <c r="P12" s="14" t="s">
        <v>53</v>
      </c>
      <c r="Q12" s="1"/>
    </row>
    <row r="13" spans="1:17" ht="16.8" thickTop="1" thickBot="1">
      <c r="A13" s="1"/>
      <c r="B13" s="278">
        <v>1</v>
      </c>
      <c r="C13" s="279" t="s">
        <v>27</v>
      </c>
      <c r="D13" s="279">
        <v>62114210</v>
      </c>
      <c r="E13" s="279">
        <v>60</v>
      </c>
      <c r="F13" s="279" t="s">
        <v>28</v>
      </c>
      <c r="G13" s="279">
        <v>250</v>
      </c>
      <c r="H13" s="278">
        <f>E13*G13</f>
        <v>15000</v>
      </c>
      <c r="I13" s="279">
        <f>IF(H13&gt;10000,H13*10%,"0")</f>
        <v>1500</v>
      </c>
      <c r="J13" s="278">
        <f>H13-I13</f>
        <v>13500</v>
      </c>
      <c r="K13" s="280">
        <v>0.06</v>
      </c>
      <c r="L13" s="278">
        <f>K13*J13</f>
        <v>810</v>
      </c>
      <c r="M13" s="280">
        <v>0.06</v>
      </c>
      <c r="N13" s="278">
        <f>M13*J13</f>
        <v>810</v>
      </c>
      <c r="O13" s="280">
        <v>0</v>
      </c>
      <c r="P13" s="278">
        <f>O13*J13</f>
        <v>0</v>
      </c>
      <c r="Q13" s="1"/>
    </row>
    <row r="14" spans="1:17" ht="16.8" thickTop="1" thickBot="1">
      <c r="A14" s="1"/>
      <c r="B14" s="278">
        <f>1+B13</f>
        <v>2</v>
      </c>
      <c r="C14" s="279" t="s">
        <v>29</v>
      </c>
      <c r="D14" s="279">
        <v>621050</v>
      </c>
      <c r="E14" s="279">
        <v>40</v>
      </c>
      <c r="F14" s="279" t="s">
        <v>28</v>
      </c>
      <c r="G14" s="279">
        <v>550</v>
      </c>
      <c r="H14" s="278">
        <f t="shared" ref="H14:H17" si="0">E14*G14</f>
        <v>22000</v>
      </c>
      <c r="I14" s="279">
        <f t="shared" ref="I14:I17" si="1">IF(H14&gt;10000,H14*10%,"0")</f>
        <v>2200</v>
      </c>
      <c r="J14" s="278">
        <f t="shared" ref="J14:J17" si="2">H14-I14</f>
        <v>19800</v>
      </c>
      <c r="K14" s="280">
        <v>0.1</v>
      </c>
      <c r="L14" s="278">
        <f t="shared" ref="L14:L17" si="3">K14*J14</f>
        <v>1980</v>
      </c>
      <c r="M14" s="280">
        <v>0.08</v>
      </c>
      <c r="N14" s="278">
        <f t="shared" ref="N14:N17" si="4">M14*J14</f>
        <v>1584</v>
      </c>
      <c r="O14" s="280">
        <v>0</v>
      </c>
      <c r="P14" s="278">
        <f t="shared" ref="P14:P17" si="5">O14*J14</f>
        <v>0</v>
      </c>
      <c r="Q14" s="1"/>
    </row>
    <row r="15" spans="1:17" ht="16.8" thickTop="1" thickBot="1">
      <c r="A15" s="1"/>
      <c r="B15" s="278">
        <f>1+B14</f>
        <v>3</v>
      </c>
      <c r="C15" s="279"/>
      <c r="D15" s="279"/>
      <c r="E15" s="279"/>
      <c r="F15" s="279"/>
      <c r="G15" s="279"/>
      <c r="H15" s="278">
        <f t="shared" si="0"/>
        <v>0</v>
      </c>
      <c r="I15" s="279" t="str">
        <f t="shared" si="1"/>
        <v>0</v>
      </c>
      <c r="J15" s="278">
        <f t="shared" si="2"/>
        <v>0</v>
      </c>
      <c r="K15" s="280"/>
      <c r="L15" s="278">
        <f t="shared" si="3"/>
        <v>0</v>
      </c>
      <c r="M15" s="280"/>
      <c r="N15" s="278">
        <f t="shared" si="4"/>
        <v>0</v>
      </c>
      <c r="O15" s="280"/>
      <c r="P15" s="278">
        <f t="shared" si="5"/>
        <v>0</v>
      </c>
      <c r="Q15" s="1"/>
    </row>
    <row r="16" spans="1:17" ht="16.8" thickTop="1" thickBot="1">
      <c r="A16" s="1"/>
      <c r="B16" s="278">
        <f t="shared" ref="B16:B17" si="6">1+B15</f>
        <v>4</v>
      </c>
      <c r="C16" s="279"/>
      <c r="D16" s="279"/>
      <c r="E16" s="279"/>
      <c r="F16" s="279"/>
      <c r="G16" s="279"/>
      <c r="H16" s="278">
        <f t="shared" si="0"/>
        <v>0</v>
      </c>
      <c r="I16" s="279" t="str">
        <f t="shared" si="1"/>
        <v>0</v>
      </c>
      <c r="J16" s="278">
        <f t="shared" si="2"/>
        <v>0</v>
      </c>
      <c r="K16" s="280"/>
      <c r="L16" s="278">
        <f t="shared" si="3"/>
        <v>0</v>
      </c>
      <c r="M16" s="280"/>
      <c r="N16" s="278">
        <f t="shared" si="4"/>
        <v>0</v>
      </c>
      <c r="O16" s="280"/>
      <c r="P16" s="278">
        <f t="shared" si="5"/>
        <v>0</v>
      </c>
      <c r="Q16" s="1"/>
    </row>
    <row r="17" spans="1:17" ht="16.8" thickTop="1" thickBot="1">
      <c r="A17" s="1"/>
      <c r="B17" s="278">
        <f t="shared" si="6"/>
        <v>5</v>
      </c>
      <c r="C17" s="279"/>
      <c r="D17" s="279"/>
      <c r="E17" s="279"/>
      <c r="F17" s="279"/>
      <c r="G17" s="279"/>
      <c r="H17" s="278">
        <f t="shared" si="0"/>
        <v>0</v>
      </c>
      <c r="I17" s="279" t="str">
        <f t="shared" si="1"/>
        <v>0</v>
      </c>
      <c r="J17" s="278">
        <f t="shared" si="2"/>
        <v>0</v>
      </c>
      <c r="K17" s="280"/>
      <c r="L17" s="278">
        <f t="shared" si="3"/>
        <v>0</v>
      </c>
      <c r="M17" s="280"/>
      <c r="N17" s="278">
        <f t="shared" si="4"/>
        <v>0</v>
      </c>
      <c r="O17" s="280"/>
      <c r="P17" s="278">
        <f t="shared" si="5"/>
        <v>0</v>
      </c>
      <c r="Q17" s="1"/>
    </row>
    <row r="18" spans="1:17" ht="16.8" thickTop="1" thickBot="1">
      <c r="A18" s="1"/>
      <c r="B18" s="281" t="s">
        <v>30</v>
      </c>
      <c r="C18" s="282"/>
      <c r="D18" s="282"/>
      <c r="E18" s="282"/>
      <c r="F18" s="282"/>
      <c r="G18" s="283"/>
      <c r="H18" s="278">
        <f>SUM(H13:H17)</f>
        <v>37000</v>
      </c>
      <c r="I18" s="278">
        <f t="shared" ref="I18:P18" si="7">SUM(I13:I17)</f>
        <v>3700</v>
      </c>
      <c r="J18" s="278">
        <f t="shared" si="7"/>
        <v>33300</v>
      </c>
      <c r="K18" s="278"/>
      <c r="L18" s="278">
        <f t="shared" si="7"/>
        <v>2790</v>
      </c>
      <c r="M18" s="278"/>
      <c r="N18" s="278">
        <f t="shared" si="7"/>
        <v>2394</v>
      </c>
      <c r="O18" s="278"/>
      <c r="P18" s="278">
        <f t="shared" si="7"/>
        <v>0</v>
      </c>
      <c r="Q18" s="1"/>
    </row>
    <row r="19" spans="1:17" ht="16.8" thickTop="1" thickBot="1">
      <c r="A19" s="1"/>
      <c r="B19" s="284" t="s">
        <v>113</v>
      </c>
      <c r="C19" s="285"/>
      <c r="D19" s="285"/>
      <c r="E19" s="285"/>
      <c r="F19" s="285"/>
      <c r="G19" s="285"/>
      <c r="H19" s="285"/>
      <c r="I19" s="286"/>
      <c r="J19" s="287" t="s">
        <v>54</v>
      </c>
      <c r="K19" s="287"/>
      <c r="L19" s="287"/>
      <c r="M19" s="287"/>
      <c r="N19" s="287"/>
      <c r="O19" s="288" t="s">
        <v>53</v>
      </c>
      <c r="P19" s="274"/>
      <c r="Q19" s="1"/>
    </row>
    <row r="20" spans="1:17" ht="16.8" thickTop="1" thickBot="1">
      <c r="A20" s="1"/>
      <c r="B20" s="289"/>
      <c r="C20" s="290"/>
      <c r="D20" s="290"/>
      <c r="E20" s="290"/>
      <c r="F20" s="290"/>
      <c r="G20" s="290"/>
      <c r="H20" s="290"/>
      <c r="I20" s="291"/>
      <c r="J20" s="292" t="s">
        <v>55</v>
      </c>
      <c r="K20" s="292"/>
      <c r="L20" s="292"/>
      <c r="M20" s="292"/>
      <c r="N20" s="292"/>
      <c r="O20" s="287">
        <f>H18</f>
        <v>37000</v>
      </c>
      <c r="P20" s="287"/>
      <c r="Q20" s="1"/>
    </row>
    <row r="21" spans="1:17" ht="16.8" thickTop="1" thickBot="1">
      <c r="A21" s="1"/>
      <c r="B21" s="293"/>
      <c r="C21" s="294"/>
      <c r="D21" s="285"/>
      <c r="E21" s="285"/>
      <c r="F21" s="285"/>
      <c r="G21" s="285"/>
      <c r="H21" s="285"/>
      <c r="I21" s="286"/>
      <c r="J21" s="292" t="s">
        <v>57</v>
      </c>
      <c r="K21" s="292"/>
      <c r="L21" s="292"/>
      <c r="M21" s="292"/>
      <c r="N21" s="292"/>
      <c r="O21" s="287">
        <f>I18</f>
        <v>3700</v>
      </c>
      <c r="P21" s="287"/>
      <c r="Q21" s="1"/>
    </row>
    <row r="22" spans="1:17" ht="16.8" thickTop="1" thickBot="1">
      <c r="A22" s="1"/>
      <c r="B22" s="295"/>
      <c r="C22" s="296"/>
      <c r="D22" s="297"/>
      <c r="E22" s="295"/>
      <c r="F22" s="298"/>
      <c r="G22" s="298"/>
      <c r="H22" s="296"/>
      <c r="I22" s="297"/>
      <c r="J22" s="292" t="s">
        <v>58</v>
      </c>
      <c r="K22" s="292"/>
      <c r="L22" s="292"/>
      <c r="M22" s="292"/>
      <c r="N22" s="292"/>
      <c r="O22" s="287">
        <f>J18</f>
        <v>33300</v>
      </c>
      <c r="P22" s="287"/>
      <c r="Q22" s="1"/>
    </row>
    <row r="23" spans="1:17" ht="16.8" thickTop="1" thickBot="1">
      <c r="A23" s="1"/>
      <c r="B23" s="299"/>
      <c r="C23" s="300"/>
      <c r="D23" s="297"/>
      <c r="E23" s="299"/>
      <c r="F23" s="301"/>
      <c r="G23" s="301"/>
      <c r="H23" s="300"/>
      <c r="I23" s="297"/>
      <c r="J23" s="292" t="s">
        <v>59</v>
      </c>
      <c r="K23" s="292"/>
      <c r="L23" s="292"/>
      <c r="M23" s="292"/>
      <c r="N23" s="292"/>
      <c r="O23" s="287">
        <f>L18</f>
        <v>2790</v>
      </c>
      <c r="P23" s="287"/>
      <c r="Q23" s="1"/>
    </row>
    <row r="24" spans="1:17" ht="16.8" thickTop="1" thickBot="1">
      <c r="A24" s="1"/>
      <c r="B24" s="273" t="s">
        <v>33</v>
      </c>
      <c r="C24" s="274"/>
      <c r="D24" s="297"/>
      <c r="E24" s="273" t="s">
        <v>34</v>
      </c>
      <c r="F24" s="288"/>
      <c r="G24" s="288"/>
      <c r="H24" s="274"/>
      <c r="I24" s="297"/>
      <c r="J24" s="292" t="s">
        <v>61</v>
      </c>
      <c r="K24" s="292"/>
      <c r="L24" s="292"/>
      <c r="M24" s="292"/>
      <c r="N24" s="292"/>
      <c r="O24" s="287">
        <f>N18</f>
        <v>2394</v>
      </c>
      <c r="P24" s="287"/>
      <c r="Q24" s="1"/>
    </row>
    <row r="25" spans="1:17" ht="16.8" thickTop="1" thickBot="1">
      <c r="A25" s="1"/>
      <c r="B25" s="273" t="s">
        <v>35</v>
      </c>
      <c r="C25" s="288"/>
      <c r="D25" s="288"/>
      <c r="E25" s="288"/>
      <c r="F25" s="288"/>
      <c r="G25" s="288"/>
      <c r="H25" s="288"/>
      <c r="I25" s="274"/>
      <c r="J25" s="292" t="s">
        <v>63</v>
      </c>
      <c r="K25" s="292"/>
      <c r="L25" s="292"/>
      <c r="M25" s="292"/>
      <c r="N25" s="292"/>
      <c r="O25" s="287">
        <f>P18</f>
        <v>0</v>
      </c>
      <c r="P25" s="287"/>
      <c r="Q25" s="1"/>
    </row>
    <row r="26" spans="1:17" ht="16.8" thickTop="1" thickBot="1">
      <c r="A26" s="1"/>
      <c r="B26" s="273" t="s">
        <v>36</v>
      </c>
      <c r="C26" s="288"/>
      <c r="D26" s="288"/>
      <c r="E26" s="288"/>
      <c r="F26" s="288"/>
      <c r="G26" s="288"/>
      <c r="H26" s="288"/>
      <c r="I26" s="274"/>
      <c r="J26" s="292" t="s">
        <v>64</v>
      </c>
      <c r="K26" s="292"/>
      <c r="L26" s="292"/>
      <c r="M26" s="292"/>
      <c r="N26" s="292"/>
      <c r="O26" s="287">
        <f>SUM(O22:O25)</f>
        <v>38484</v>
      </c>
      <c r="P26" s="287"/>
      <c r="Q26" s="1"/>
    </row>
    <row r="27" spans="1:17" ht="7.8" customHeight="1" thickTop="1">
      <c r="A27" s="1"/>
      <c r="B27" s="1" t="s">
        <v>114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9" spans="1:17" ht="37.799999999999997" customHeight="1"/>
    <row r="38" ht="16.8" customHeight="1"/>
  </sheetData>
  <mergeCells count="59">
    <mergeCell ref="B26:I26"/>
    <mergeCell ref="J26:N26"/>
    <mergeCell ref="O26:P26"/>
    <mergeCell ref="B24:C24"/>
    <mergeCell ref="E24:H24"/>
    <mergeCell ref="J24:N24"/>
    <mergeCell ref="O24:P24"/>
    <mergeCell ref="B25:I25"/>
    <mergeCell ref="J25:N25"/>
    <mergeCell ref="O25:P25"/>
    <mergeCell ref="B21:I21"/>
    <mergeCell ref="J21:N21"/>
    <mergeCell ref="O21:P21"/>
    <mergeCell ref="B22:C23"/>
    <mergeCell ref="E22:H23"/>
    <mergeCell ref="J22:N22"/>
    <mergeCell ref="O22:P22"/>
    <mergeCell ref="J23:N23"/>
    <mergeCell ref="O23:P23"/>
    <mergeCell ref="O11:P11"/>
    <mergeCell ref="B18:G18"/>
    <mergeCell ref="B19:I19"/>
    <mergeCell ref="J19:N19"/>
    <mergeCell ref="O19:P19"/>
    <mergeCell ref="B20:I20"/>
    <mergeCell ref="J20:N20"/>
    <mergeCell ref="O20:P20"/>
    <mergeCell ref="G11:G12"/>
    <mergeCell ref="H11:H12"/>
    <mergeCell ref="I11:I12"/>
    <mergeCell ref="J11:J12"/>
    <mergeCell ref="K11:L11"/>
    <mergeCell ref="M11:N11"/>
    <mergeCell ref="O8:P8"/>
    <mergeCell ref="D9:K9"/>
    <mergeCell ref="L9:N9"/>
    <mergeCell ref="O9:P9"/>
    <mergeCell ref="B10:P10"/>
    <mergeCell ref="B11:B12"/>
    <mergeCell ref="C11:C12"/>
    <mergeCell ref="D11:D12"/>
    <mergeCell ref="E11:E12"/>
    <mergeCell ref="F11:F12"/>
    <mergeCell ref="B5:P5"/>
    <mergeCell ref="D6:L6"/>
    <mergeCell ref="M6:N6"/>
    <mergeCell ref="O6:P6"/>
    <mergeCell ref="C7:C9"/>
    <mergeCell ref="D7:L7"/>
    <mergeCell ref="M7:N7"/>
    <mergeCell ref="O7:P7"/>
    <mergeCell ref="D8:K8"/>
    <mergeCell ref="L8:N8"/>
    <mergeCell ref="B2:N2"/>
    <mergeCell ref="O2:P3"/>
    <mergeCell ref="B3:N3"/>
    <mergeCell ref="B4:J4"/>
    <mergeCell ref="K4:L4"/>
    <mergeCell ref="M4:P4"/>
  </mergeCells>
  <hyperlinks>
    <hyperlink ref="B2" r:id="rId1"/>
  </hyperlinks>
  <pageMargins left="0" right="0" top="0" bottom="0" header="0" footer="0"/>
  <pageSetup paperSize="9" scale="77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RowColHeaders="0" zoomScale="97" zoomScaleNormal="97" workbookViewId="0">
      <selection activeCell="J1" sqref="J1"/>
    </sheetView>
  </sheetViews>
  <sheetFormatPr defaultRowHeight="14.4"/>
  <cols>
    <col min="1" max="1" width="1.44140625" customWidth="1"/>
    <col min="2" max="2" width="3.77734375" customWidth="1"/>
    <col min="3" max="3" width="32.88671875" customWidth="1"/>
    <col min="4" max="4" width="10.88671875" customWidth="1"/>
    <col min="5" max="6" width="4.44140625" customWidth="1"/>
    <col min="7" max="7" width="6.6640625" customWidth="1"/>
    <col min="8" max="8" width="10.33203125" customWidth="1"/>
    <col min="9" max="9" width="8.6640625" bestFit="1" customWidth="1"/>
    <col min="10" max="10" width="12.6640625" bestFit="1" customWidth="1"/>
    <col min="11" max="11" width="1.44140625" customWidth="1"/>
  </cols>
  <sheetData>
    <row r="1" spans="1:12" ht="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30" customHeight="1" thickTop="1" thickBot="1">
      <c r="A2" s="1"/>
      <c r="B2" s="2" t="s">
        <v>0</v>
      </c>
      <c r="C2" s="3"/>
      <c r="D2" s="3"/>
      <c r="E2" s="3"/>
      <c r="F2" s="3"/>
      <c r="G2" s="3"/>
      <c r="H2" s="3"/>
      <c r="I2" s="4"/>
      <c r="J2" s="5"/>
      <c r="K2" s="1"/>
    </row>
    <row r="3" spans="1:12" ht="30" thickTop="1" thickBot="1">
      <c r="A3" s="1"/>
      <c r="B3" s="6" t="s">
        <v>1</v>
      </c>
      <c r="C3" s="7"/>
      <c r="D3" s="7"/>
      <c r="E3" s="7"/>
      <c r="F3" s="7"/>
      <c r="G3" s="7"/>
      <c r="H3" s="7"/>
      <c r="I3" s="8"/>
      <c r="J3" s="9"/>
      <c r="K3" s="1"/>
    </row>
    <row r="4" spans="1:12" ht="15.6" thickTop="1" thickBot="1">
      <c r="A4" s="1"/>
      <c r="B4" s="10" t="s">
        <v>2</v>
      </c>
      <c r="C4" s="11"/>
      <c r="D4" s="11"/>
      <c r="E4" s="11"/>
      <c r="F4" s="11"/>
      <c r="G4" s="11"/>
      <c r="H4" s="11"/>
      <c r="I4" s="11"/>
      <c r="J4" s="12"/>
      <c r="K4" s="1"/>
    </row>
    <row r="5" spans="1:12" ht="16.8" thickTop="1" thickBot="1">
      <c r="A5" s="1"/>
      <c r="B5" s="13"/>
      <c r="C5" s="14" t="s">
        <v>3</v>
      </c>
      <c r="D5" s="15" t="s">
        <v>4</v>
      </c>
      <c r="E5" s="16"/>
      <c r="F5" s="17" t="s">
        <v>5</v>
      </c>
      <c r="G5" s="18" t="s">
        <v>6</v>
      </c>
      <c r="H5" s="19" t="s">
        <v>7</v>
      </c>
      <c r="I5" s="15" t="s">
        <v>8</v>
      </c>
      <c r="J5" s="20"/>
      <c r="K5" s="1"/>
    </row>
    <row r="6" spans="1:12" ht="16.8" thickTop="1" thickBot="1">
      <c r="A6" s="1"/>
      <c r="B6" s="21"/>
      <c r="C6" s="22" t="s">
        <v>9</v>
      </c>
      <c r="D6" s="23"/>
      <c r="E6" s="23"/>
      <c r="F6" s="23"/>
      <c r="G6" s="23"/>
      <c r="H6" s="24"/>
      <c r="I6" s="14" t="s">
        <v>10</v>
      </c>
      <c r="J6" s="25">
        <f ca="1">TODAY()</f>
        <v>42938</v>
      </c>
      <c r="K6" s="1"/>
    </row>
    <row r="7" spans="1:12" ht="15.6" thickTop="1" thickBot="1">
      <c r="A7" s="1"/>
      <c r="B7" s="21"/>
      <c r="C7" s="26" t="s">
        <v>11</v>
      </c>
      <c r="D7" s="15" t="s">
        <v>12</v>
      </c>
      <c r="E7" s="16"/>
      <c r="F7" s="16"/>
      <c r="G7" s="16"/>
      <c r="H7" s="16"/>
      <c r="I7" s="20"/>
      <c r="J7" s="27"/>
      <c r="K7" s="1"/>
    </row>
    <row r="8" spans="1:12" ht="15.6" thickTop="1" thickBot="1">
      <c r="A8" s="1"/>
      <c r="B8" s="21"/>
      <c r="C8" s="26" t="s">
        <v>13</v>
      </c>
      <c r="D8" s="28" t="s">
        <v>14</v>
      </c>
      <c r="E8" s="29"/>
      <c r="F8" s="29"/>
      <c r="G8" s="29"/>
      <c r="H8" s="29"/>
      <c r="I8" s="30"/>
      <c r="J8" s="27"/>
      <c r="K8" s="1"/>
    </row>
    <row r="9" spans="1:12" ht="15.6" thickTop="1" thickBot="1">
      <c r="A9" s="1"/>
      <c r="B9" s="31"/>
      <c r="C9" s="19" t="s">
        <v>15</v>
      </c>
      <c r="D9" s="28" t="s">
        <v>16</v>
      </c>
      <c r="E9" s="29"/>
      <c r="F9" s="29"/>
      <c r="G9" s="29"/>
      <c r="H9" s="29"/>
      <c r="I9" s="30"/>
      <c r="J9" s="32"/>
      <c r="K9" s="1"/>
    </row>
    <row r="10" spans="1:12" ht="15.6" thickTop="1" thickBot="1">
      <c r="A10" s="1"/>
      <c r="B10" s="22" t="s">
        <v>17</v>
      </c>
      <c r="C10" s="23"/>
      <c r="D10" s="23"/>
      <c r="E10" s="23"/>
      <c r="F10" s="23"/>
      <c r="G10" s="23"/>
      <c r="H10" s="23"/>
      <c r="I10" s="23"/>
      <c r="J10" s="24"/>
      <c r="K10" s="1"/>
    </row>
    <row r="11" spans="1:12" ht="15" thickTop="1">
      <c r="A11" s="1"/>
      <c r="B11" s="33" t="s">
        <v>18</v>
      </c>
      <c r="C11" s="33" t="s">
        <v>19</v>
      </c>
      <c r="D11" s="33" t="s">
        <v>20</v>
      </c>
      <c r="E11" s="13" t="s">
        <v>21</v>
      </c>
      <c r="F11" s="13" t="s">
        <v>22</v>
      </c>
      <c r="G11" s="13" t="s">
        <v>23</v>
      </c>
      <c r="H11" s="13" t="s">
        <v>24</v>
      </c>
      <c r="I11" s="13" t="s">
        <v>25</v>
      </c>
      <c r="J11" s="33" t="s">
        <v>26</v>
      </c>
      <c r="K11" s="1"/>
    </row>
    <row r="12" spans="1:12" ht="15" thickBot="1">
      <c r="A12" s="1"/>
      <c r="B12" s="34"/>
      <c r="C12" s="34"/>
      <c r="D12" s="34"/>
      <c r="E12" s="31"/>
      <c r="F12" s="31"/>
      <c r="G12" s="31"/>
      <c r="H12" s="31"/>
      <c r="I12" s="31"/>
      <c r="J12" s="34"/>
      <c r="K12" s="1"/>
    </row>
    <row r="13" spans="1:12" ht="15.6" thickTop="1" thickBot="1">
      <c r="A13" s="1"/>
      <c r="B13" s="35">
        <v>1</v>
      </c>
      <c r="C13" s="36" t="s">
        <v>27</v>
      </c>
      <c r="D13" s="37">
        <v>62114210</v>
      </c>
      <c r="E13" s="37">
        <v>60</v>
      </c>
      <c r="F13" s="37" t="s">
        <v>28</v>
      </c>
      <c r="G13" s="37">
        <v>250</v>
      </c>
      <c r="H13" s="38">
        <f>E13*G13</f>
        <v>15000</v>
      </c>
      <c r="I13" s="39">
        <f>IF(H13&gt;10000,H13*10%,"0")</f>
        <v>1500</v>
      </c>
      <c r="J13" s="38">
        <f>H13-I13</f>
        <v>13500</v>
      </c>
      <c r="K13" s="40"/>
      <c r="L13" s="41"/>
    </row>
    <row r="14" spans="1:12" ht="15.6" thickTop="1" thickBot="1">
      <c r="A14" s="1"/>
      <c r="B14" s="35">
        <f>1+B13</f>
        <v>2</v>
      </c>
      <c r="C14" s="36" t="s">
        <v>29</v>
      </c>
      <c r="D14" s="37">
        <v>621050</v>
      </c>
      <c r="E14" s="37">
        <v>40</v>
      </c>
      <c r="F14" s="37" t="s">
        <v>28</v>
      </c>
      <c r="G14" s="37">
        <v>550</v>
      </c>
      <c r="H14" s="38">
        <f>E14*G14</f>
        <v>22000</v>
      </c>
      <c r="I14" s="39">
        <f>IF(H14&gt;10000,H14*10%,"0")</f>
        <v>2200</v>
      </c>
      <c r="J14" s="38">
        <f>H14-I14</f>
        <v>19800</v>
      </c>
      <c r="K14" s="40"/>
      <c r="L14" s="41"/>
    </row>
    <row r="15" spans="1:12" ht="15.6" thickTop="1" thickBot="1">
      <c r="A15" s="1"/>
      <c r="B15" s="35">
        <f>1+B14</f>
        <v>3</v>
      </c>
      <c r="C15" s="36"/>
      <c r="D15" s="37"/>
      <c r="E15" s="37"/>
      <c r="F15" s="37"/>
      <c r="G15" s="37"/>
      <c r="H15" s="38">
        <f>E15*G15</f>
        <v>0</v>
      </c>
      <c r="I15" s="39" t="str">
        <f>IF(H15&gt;10000,H15*10%,"0")</f>
        <v>0</v>
      </c>
      <c r="J15" s="38">
        <f>H15-I15</f>
        <v>0</v>
      </c>
      <c r="K15" s="40"/>
      <c r="L15" s="41"/>
    </row>
    <row r="16" spans="1:12" ht="15.6" thickTop="1" thickBot="1">
      <c r="A16" s="1"/>
      <c r="B16" s="35">
        <f t="shared" ref="B16:B17" si="0">1+B15</f>
        <v>4</v>
      </c>
      <c r="C16" s="36"/>
      <c r="D16" s="37"/>
      <c r="E16" s="37"/>
      <c r="F16" s="37"/>
      <c r="G16" s="37"/>
      <c r="H16" s="38">
        <f>E16*G16</f>
        <v>0</v>
      </c>
      <c r="I16" s="39" t="str">
        <f>IF(H16&gt;10000,H16*10%,"0")</f>
        <v>0</v>
      </c>
      <c r="J16" s="38">
        <f>H16-I16</f>
        <v>0</v>
      </c>
      <c r="K16" s="40"/>
      <c r="L16" s="41"/>
    </row>
    <row r="17" spans="1:12" ht="15.6" thickTop="1" thickBot="1">
      <c r="A17" s="1"/>
      <c r="B17" s="35">
        <f t="shared" si="0"/>
        <v>5</v>
      </c>
      <c r="C17" s="36"/>
      <c r="D17" s="37"/>
      <c r="E17" s="37"/>
      <c r="F17" s="37"/>
      <c r="G17" s="37"/>
      <c r="H17" s="38">
        <f>E17*G17</f>
        <v>0</v>
      </c>
      <c r="I17" s="39" t="str">
        <f>IF(H17&gt;10000,H17*10%,"0")</f>
        <v>0</v>
      </c>
      <c r="J17" s="38">
        <f>H17-I17</f>
        <v>0</v>
      </c>
      <c r="K17" s="40"/>
      <c r="L17" s="41"/>
    </row>
    <row r="18" spans="1:12" ht="15.6" thickTop="1" thickBot="1">
      <c r="A18" s="1"/>
      <c r="B18" s="42" t="s">
        <v>30</v>
      </c>
      <c r="C18" s="43"/>
      <c r="D18" s="43"/>
      <c r="E18" s="43"/>
      <c r="F18" s="43"/>
      <c r="G18" s="44"/>
      <c r="H18" s="38">
        <f>SUM(H13:H17)</f>
        <v>37000</v>
      </c>
      <c r="I18" s="38">
        <f t="shared" ref="I18:J18" si="1">SUM(I13:I17)</f>
        <v>3700</v>
      </c>
      <c r="J18" s="38">
        <f t="shared" si="1"/>
        <v>33300</v>
      </c>
      <c r="K18" s="1"/>
    </row>
    <row r="19" spans="1:12" ht="15.6" thickTop="1" thickBot="1">
      <c r="A19" s="1"/>
      <c r="B19" s="45"/>
      <c r="C19" s="26" t="s">
        <v>31</v>
      </c>
      <c r="D19" s="15" t="s">
        <v>32</v>
      </c>
      <c r="E19" s="16"/>
      <c r="F19" s="16"/>
      <c r="G19" s="16"/>
      <c r="H19" s="16"/>
      <c r="I19" s="16"/>
      <c r="J19" s="20"/>
      <c r="K19" s="1"/>
    </row>
    <row r="20" spans="1:12" ht="15.6" thickTop="1" thickBot="1">
      <c r="A20" s="1"/>
      <c r="B20" s="10"/>
      <c r="C20" s="11"/>
      <c r="D20" s="11"/>
      <c r="E20" s="11"/>
      <c r="F20" s="11"/>
      <c r="G20" s="11"/>
      <c r="H20" s="11"/>
      <c r="I20" s="11"/>
      <c r="J20" s="12"/>
      <c r="K20" s="1"/>
    </row>
    <row r="21" spans="1:12" ht="15" thickTop="1">
      <c r="A21" s="1"/>
      <c r="B21" s="46"/>
      <c r="C21" s="47"/>
      <c r="D21" s="46"/>
      <c r="E21" s="47"/>
      <c r="F21" s="48"/>
      <c r="G21" s="48"/>
      <c r="H21" s="48"/>
      <c r="I21" s="49"/>
      <c r="J21" s="13"/>
      <c r="K21" s="1"/>
    </row>
    <row r="22" spans="1:12" ht="15" thickBot="1">
      <c r="A22" s="1"/>
      <c r="B22" s="50"/>
      <c r="C22" s="51"/>
      <c r="D22" s="50"/>
      <c r="E22" s="52"/>
      <c r="F22" s="53"/>
      <c r="G22" s="53"/>
      <c r="H22" s="53"/>
      <c r="I22" s="54"/>
      <c r="J22" s="21"/>
      <c r="K22" s="1"/>
    </row>
    <row r="23" spans="1:12" ht="15.6" thickTop="1" thickBot="1">
      <c r="A23" s="1"/>
      <c r="B23" s="55"/>
      <c r="C23" s="17" t="s">
        <v>33</v>
      </c>
      <c r="D23" s="55"/>
      <c r="E23" s="10" t="s">
        <v>34</v>
      </c>
      <c r="F23" s="11"/>
      <c r="G23" s="11"/>
      <c r="H23" s="11"/>
      <c r="I23" s="12"/>
      <c r="J23" s="31"/>
      <c r="K23" s="1"/>
    </row>
    <row r="24" spans="1:12" ht="15.6" thickTop="1" thickBot="1">
      <c r="A24" s="1"/>
      <c r="B24" s="10" t="s">
        <v>35</v>
      </c>
      <c r="C24" s="11"/>
      <c r="D24" s="11"/>
      <c r="E24" s="11"/>
      <c r="F24" s="11"/>
      <c r="G24" s="11"/>
      <c r="H24" s="11"/>
      <c r="I24" s="11"/>
      <c r="J24" s="12"/>
      <c r="K24" s="1"/>
    </row>
    <row r="25" spans="1:12" ht="15.6" thickTop="1" thickBot="1">
      <c r="A25" s="1"/>
      <c r="B25" s="10" t="s">
        <v>36</v>
      </c>
      <c r="C25" s="11"/>
      <c r="D25" s="11"/>
      <c r="E25" s="11"/>
      <c r="F25" s="11"/>
      <c r="G25" s="11"/>
      <c r="H25" s="11"/>
      <c r="I25" s="11"/>
      <c r="J25" s="12"/>
      <c r="K25" s="1"/>
    </row>
    <row r="26" spans="1:12" ht="7.8" customHeight="1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30">
    <mergeCell ref="B24:J24"/>
    <mergeCell ref="B25:J25"/>
    <mergeCell ref="J11:J12"/>
    <mergeCell ref="B18:G18"/>
    <mergeCell ref="D19:J19"/>
    <mergeCell ref="B20:J20"/>
    <mergeCell ref="C21:C22"/>
    <mergeCell ref="E21:I22"/>
    <mergeCell ref="J21:J23"/>
    <mergeCell ref="E23:I23"/>
    <mergeCell ref="D9:I9"/>
    <mergeCell ref="B10:J10"/>
    <mergeCell ref="B11:B12"/>
    <mergeCell ref="C11:C12"/>
    <mergeCell ref="D11:D12"/>
    <mergeCell ref="E11:E12"/>
    <mergeCell ref="F11:F12"/>
    <mergeCell ref="G11:G12"/>
    <mergeCell ref="H11:H12"/>
    <mergeCell ref="I11:I12"/>
    <mergeCell ref="B2:H2"/>
    <mergeCell ref="I2:J3"/>
    <mergeCell ref="B3:H3"/>
    <mergeCell ref="B4:J4"/>
    <mergeCell ref="B5:B9"/>
    <mergeCell ref="D5:E5"/>
    <mergeCell ref="I5:J5"/>
    <mergeCell ref="C6:H6"/>
    <mergeCell ref="D7:I7"/>
    <mergeCell ref="D8:I8"/>
  </mergeCells>
  <hyperlinks>
    <hyperlink ref="B2" r:id="rId1"/>
  </hyperlinks>
  <pageMargins left="0.7" right="0.7" top="0.75" bottom="0.75" header="0.3" footer="0.3"/>
  <pageSetup paperSize="9" scale="89" orientation="portrait" verticalDpi="0" r:id="rId2"/>
  <colBreaks count="1" manualBreakCount="1">
    <brk id="11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50" zoomScaleNormal="50" workbookViewId="0">
      <selection activeCell="A5" sqref="A5"/>
    </sheetView>
  </sheetViews>
  <sheetFormatPr defaultRowHeight="14.4"/>
  <cols>
    <col min="1" max="1" width="1.44140625" customWidth="1"/>
    <col min="2" max="2" width="6.5546875" customWidth="1"/>
    <col min="3" max="3" width="31.88671875" bestFit="1" customWidth="1"/>
    <col min="4" max="4" width="16.33203125" customWidth="1"/>
    <col min="5" max="5" width="6.109375" bestFit="1" customWidth="1"/>
    <col min="6" max="6" width="7.21875" bestFit="1" customWidth="1"/>
    <col min="7" max="7" width="7.6640625" bestFit="1" customWidth="1"/>
    <col min="8" max="8" width="12.109375" customWidth="1"/>
    <col min="9" max="9" width="8.5546875" bestFit="1" customWidth="1"/>
    <col min="10" max="10" width="12.6640625" customWidth="1"/>
    <col min="11" max="11" width="12.109375" bestFit="1" customWidth="1"/>
    <col min="12" max="12" width="12.44140625" bestFit="1" customWidth="1"/>
    <col min="13" max="13" width="11.21875" bestFit="1" customWidth="1"/>
    <col min="14" max="14" width="12.44140625" bestFit="1" customWidth="1"/>
    <col min="15" max="15" width="11.21875" bestFit="1" customWidth="1"/>
    <col min="16" max="16" width="17.21875" bestFit="1" customWidth="1"/>
    <col min="17" max="17" width="1.44140625" customWidth="1"/>
    <col min="18" max="18" width="3.33203125" customWidth="1"/>
  </cols>
  <sheetData>
    <row r="1" spans="1:17" ht="9" customHeight="1" thickBo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6"/>
    </row>
    <row r="2" spans="1:17" ht="45.6" thickTop="1" thickBot="1">
      <c r="A2" s="56"/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56"/>
    </row>
    <row r="3" spans="1:17" ht="45.6" thickTop="1" thickBot="1">
      <c r="A3" s="56"/>
      <c r="B3" s="61" t="s">
        <v>66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0"/>
      <c r="P3" s="60"/>
      <c r="Q3" s="56"/>
    </row>
    <row r="4" spans="1:17" ht="21.6" thickTop="1" thickBot="1">
      <c r="A4" s="56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3" t="s">
        <v>7</v>
      </c>
      <c r="L4" s="63"/>
      <c r="M4" s="62" t="s">
        <v>38</v>
      </c>
      <c r="N4" s="62"/>
      <c r="O4" s="62"/>
      <c r="P4" s="62"/>
      <c r="Q4" s="56"/>
    </row>
    <row r="5" spans="1:17" ht="28.8" thickTop="1" thickBot="1">
      <c r="A5" s="56"/>
      <c r="B5" s="64" t="s">
        <v>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56"/>
    </row>
    <row r="6" spans="1:17" ht="21.6" thickTop="1" thickBot="1">
      <c r="A6" s="56"/>
      <c r="B6" s="65"/>
      <c r="C6" s="66" t="s">
        <v>39</v>
      </c>
      <c r="D6" s="67" t="s">
        <v>12</v>
      </c>
      <c r="E6" s="68"/>
      <c r="F6" s="68"/>
      <c r="G6" s="68"/>
      <c r="H6" s="68"/>
      <c r="I6" s="68"/>
      <c r="J6" s="68"/>
      <c r="K6" s="68"/>
      <c r="L6" s="68"/>
      <c r="M6" s="63" t="s">
        <v>40</v>
      </c>
      <c r="N6" s="63"/>
      <c r="O6" s="69">
        <f ca="1">TODAY()</f>
        <v>42938</v>
      </c>
      <c r="P6" s="69"/>
      <c r="Q6" s="56"/>
    </row>
    <row r="7" spans="1:17" ht="21.6" thickTop="1" thickBot="1">
      <c r="A7" s="56"/>
      <c r="B7" s="65"/>
      <c r="C7" s="70" t="s">
        <v>41</v>
      </c>
      <c r="D7" s="71" t="s">
        <v>14</v>
      </c>
      <c r="E7" s="71"/>
      <c r="F7" s="71"/>
      <c r="G7" s="71"/>
      <c r="H7" s="71"/>
      <c r="I7" s="71"/>
      <c r="J7" s="71"/>
      <c r="K7" s="71"/>
      <c r="L7" s="71"/>
      <c r="M7" s="63" t="s">
        <v>65</v>
      </c>
      <c r="N7" s="63"/>
      <c r="O7" s="67" t="s">
        <v>43</v>
      </c>
      <c r="P7" s="67"/>
      <c r="Q7" s="56"/>
    </row>
    <row r="8" spans="1:17" ht="21.6" thickTop="1" thickBot="1">
      <c r="A8" s="56"/>
      <c r="B8" s="65"/>
      <c r="C8" s="70"/>
      <c r="D8" s="71" t="s">
        <v>14</v>
      </c>
      <c r="E8" s="71"/>
      <c r="F8" s="71"/>
      <c r="G8" s="71"/>
      <c r="H8" s="71"/>
      <c r="I8" s="71"/>
      <c r="J8" s="71"/>
      <c r="K8" s="71"/>
      <c r="L8" s="71"/>
      <c r="M8" s="63" t="s">
        <v>44</v>
      </c>
      <c r="N8" s="63"/>
      <c r="O8" s="67" t="s">
        <v>45</v>
      </c>
      <c r="P8" s="67"/>
      <c r="Q8" s="56"/>
    </row>
    <row r="9" spans="1:17" ht="21.6" thickTop="1" thickBot="1">
      <c r="A9" s="56"/>
      <c r="B9" s="65"/>
      <c r="C9" s="72" t="s">
        <v>15</v>
      </c>
      <c r="D9" s="71" t="s">
        <v>16</v>
      </c>
      <c r="E9" s="71"/>
      <c r="F9" s="71"/>
      <c r="G9" s="66" t="s">
        <v>46</v>
      </c>
      <c r="H9" s="73" t="s">
        <v>47</v>
      </c>
      <c r="I9" s="74"/>
      <c r="J9" s="74"/>
      <c r="K9" s="74"/>
      <c r="L9" s="74"/>
      <c r="M9" s="63" t="s">
        <v>40</v>
      </c>
      <c r="N9" s="63"/>
      <c r="O9" s="69">
        <v>42917</v>
      </c>
      <c r="P9" s="69"/>
      <c r="Q9" s="56"/>
    </row>
    <row r="10" spans="1:17" ht="28.8" thickTop="1" thickBot="1">
      <c r="A10" s="56"/>
      <c r="B10" s="64" t="s">
        <v>17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56"/>
    </row>
    <row r="11" spans="1:17" ht="21.6" thickTop="1" thickBot="1">
      <c r="A11" s="56"/>
      <c r="B11" s="75" t="s">
        <v>18</v>
      </c>
      <c r="C11" s="76" t="s">
        <v>19</v>
      </c>
      <c r="D11" s="75" t="s">
        <v>20</v>
      </c>
      <c r="E11" s="62" t="s">
        <v>21</v>
      </c>
      <c r="F11" s="62" t="s">
        <v>22</v>
      </c>
      <c r="G11" s="62" t="s">
        <v>23</v>
      </c>
      <c r="H11" s="75" t="s">
        <v>24</v>
      </c>
      <c r="I11" s="62" t="s">
        <v>25</v>
      </c>
      <c r="J11" s="75" t="s">
        <v>48</v>
      </c>
      <c r="K11" s="62" t="s">
        <v>49</v>
      </c>
      <c r="L11" s="62"/>
      <c r="M11" s="62" t="s">
        <v>50</v>
      </c>
      <c r="N11" s="62"/>
      <c r="O11" s="62" t="s">
        <v>51</v>
      </c>
      <c r="P11" s="62"/>
      <c r="Q11" s="56"/>
    </row>
    <row r="12" spans="1:17" ht="21.6" thickTop="1" thickBot="1">
      <c r="A12" s="56"/>
      <c r="B12" s="75"/>
      <c r="C12" s="77"/>
      <c r="D12" s="75"/>
      <c r="E12" s="62"/>
      <c r="F12" s="62"/>
      <c r="G12" s="62"/>
      <c r="H12" s="75"/>
      <c r="I12" s="62"/>
      <c r="J12" s="75"/>
      <c r="K12" s="78" t="s">
        <v>52</v>
      </c>
      <c r="L12" s="78" t="s">
        <v>53</v>
      </c>
      <c r="M12" s="78" t="s">
        <v>52</v>
      </c>
      <c r="N12" s="78" t="s">
        <v>53</v>
      </c>
      <c r="O12" s="78" t="s">
        <v>52</v>
      </c>
      <c r="P12" s="78" t="s">
        <v>53</v>
      </c>
      <c r="Q12" s="56"/>
    </row>
    <row r="13" spans="1:17" ht="21.6" thickTop="1" thickBot="1">
      <c r="A13" s="56"/>
      <c r="B13" s="78">
        <v>1</v>
      </c>
      <c r="C13" s="79" t="s">
        <v>27</v>
      </c>
      <c r="D13" s="80">
        <v>62114210</v>
      </c>
      <c r="E13" s="80">
        <v>60</v>
      </c>
      <c r="F13" s="81" t="s">
        <v>28</v>
      </c>
      <c r="G13" s="82">
        <v>250</v>
      </c>
      <c r="H13" s="83">
        <f>E13*G13</f>
        <v>15000</v>
      </c>
      <c r="I13" s="82">
        <f>H13*10%</f>
        <v>1500</v>
      </c>
      <c r="J13" s="83">
        <f>H13-I13</f>
        <v>13500</v>
      </c>
      <c r="K13" s="84">
        <v>0.06</v>
      </c>
      <c r="L13" s="83">
        <f>K13*J13</f>
        <v>810</v>
      </c>
      <c r="M13" s="84">
        <v>0.06</v>
      </c>
      <c r="N13" s="83">
        <f>M13*J13</f>
        <v>810</v>
      </c>
      <c r="O13" s="84">
        <v>0</v>
      </c>
      <c r="P13" s="83">
        <f>O13*J13</f>
        <v>0</v>
      </c>
      <c r="Q13" s="56"/>
    </row>
    <row r="14" spans="1:17" ht="21.6" thickTop="1" thickBot="1">
      <c r="A14" s="56"/>
      <c r="B14" s="78">
        <f>1+B13</f>
        <v>2</v>
      </c>
      <c r="C14" s="79" t="s">
        <v>29</v>
      </c>
      <c r="D14" s="80">
        <v>621050</v>
      </c>
      <c r="E14" s="80">
        <v>40</v>
      </c>
      <c r="F14" s="81" t="s">
        <v>28</v>
      </c>
      <c r="G14" s="82">
        <v>550</v>
      </c>
      <c r="H14" s="83">
        <f>E14*G14</f>
        <v>22000</v>
      </c>
      <c r="I14" s="82">
        <f>H14*10%</f>
        <v>2200</v>
      </c>
      <c r="J14" s="83">
        <f>H14-I14</f>
        <v>19800</v>
      </c>
      <c r="K14" s="84">
        <v>0.1</v>
      </c>
      <c r="L14" s="83">
        <f>K14*J14</f>
        <v>1980</v>
      </c>
      <c r="M14" s="84">
        <v>0.08</v>
      </c>
      <c r="N14" s="83">
        <f>M14*J14</f>
        <v>1584</v>
      </c>
      <c r="O14" s="84">
        <v>0</v>
      </c>
      <c r="P14" s="83">
        <f>O14*J14</f>
        <v>0</v>
      </c>
      <c r="Q14" s="56"/>
    </row>
    <row r="15" spans="1:17" ht="21.6" thickTop="1" thickBot="1">
      <c r="A15" s="56"/>
      <c r="B15" s="78">
        <f>1+B14</f>
        <v>3</v>
      </c>
      <c r="C15" s="85"/>
      <c r="D15" s="80"/>
      <c r="E15" s="80"/>
      <c r="F15" s="81" t="s">
        <v>28</v>
      </c>
      <c r="G15" s="82">
        <v>0</v>
      </c>
      <c r="H15" s="83">
        <f>E15*G15</f>
        <v>0</v>
      </c>
      <c r="I15" s="82">
        <f>H15*10%</f>
        <v>0</v>
      </c>
      <c r="J15" s="83">
        <f>H15-I15</f>
        <v>0</v>
      </c>
      <c r="K15" s="84"/>
      <c r="L15" s="83">
        <f>K15*J15</f>
        <v>0</v>
      </c>
      <c r="M15" s="84"/>
      <c r="N15" s="83">
        <f>M15*J15</f>
        <v>0</v>
      </c>
      <c r="O15" s="84"/>
      <c r="P15" s="83">
        <f>O15*J15</f>
        <v>0</v>
      </c>
      <c r="Q15" s="56"/>
    </row>
    <row r="16" spans="1:17" ht="21.6" thickTop="1" thickBot="1">
      <c r="A16" s="56"/>
      <c r="B16" s="78">
        <f>1+B15</f>
        <v>4</v>
      </c>
      <c r="C16" s="85"/>
      <c r="D16" s="80"/>
      <c r="E16" s="80"/>
      <c r="F16" s="81" t="s">
        <v>28</v>
      </c>
      <c r="G16" s="82">
        <v>0</v>
      </c>
      <c r="H16" s="83">
        <f>E16*G16</f>
        <v>0</v>
      </c>
      <c r="I16" s="82">
        <f>H16*10%</f>
        <v>0</v>
      </c>
      <c r="J16" s="83">
        <f>H16-I16</f>
        <v>0</v>
      </c>
      <c r="K16" s="84"/>
      <c r="L16" s="83">
        <f>K16*J16</f>
        <v>0</v>
      </c>
      <c r="M16" s="84"/>
      <c r="N16" s="83">
        <f>M16*J16</f>
        <v>0</v>
      </c>
      <c r="O16" s="84"/>
      <c r="P16" s="83">
        <f>O16*J16</f>
        <v>0</v>
      </c>
      <c r="Q16" s="56"/>
    </row>
    <row r="17" spans="1:17" ht="21.6" thickTop="1" thickBot="1">
      <c r="A17" s="56"/>
      <c r="B17" s="78">
        <f>1+B16</f>
        <v>5</v>
      </c>
      <c r="C17" s="85"/>
      <c r="D17" s="80"/>
      <c r="E17" s="80"/>
      <c r="F17" s="81" t="s">
        <v>28</v>
      </c>
      <c r="G17" s="82">
        <v>0</v>
      </c>
      <c r="H17" s="83">
        <f>E17*G17</f>
        <v>0</v>
      </c>
      <c r="I17" s="82">
        <f>H17*10%</f>
        <v>0</v>
      </c>
      <c r="J17" s="83">
        <f>H17-I17</f>
        <v>0</v>
      </c>
      <c r="K17" s="84"/>
      <c r="L17" s="83">
        <f>K17*J17</f>
        <v>0</v>
      </c>
      <c r="M17" s="84"/>
      <c r="N17" s="83">
        <f>M17*J17</f>
        <v>0</v>
      </c>
      <c r="O17" s="84"/>
      <c r="P17" s="83">
        <f>O17*J17</f>
        <v>0</v>
      </c>
      <c r="Q17" s="56"/>
    </row>
    <row r="18" spans="1:17" ht="21.6" thickTop="1" thickBot="1">
      <c r="A18" s="56"/>
      <c r="B18" s="78">
        <f>1+B17</f>
        <v>6</v>
      </c>
      <c r="C18" s="85"/>
      <c r="D18" s="80"/>
      <c r="E18" s="80"/>
      <c r="F18" s="81" t="s">
        <v>28</v>
      </c>
      <c r="G18" s="82">
        <v>0</v>
      </c>
      <c r="H18" s="83">
        <f>E18*G18</f>
        <v>0</v>
      </c>
      <c r="I18" s="82">
        <f>H18*10%</f>
        <v>0</v>
      </c>
      <c r="J18" s="83">
        <f>H18-I18</f>
        <v>0</v>
      </c>
      <c r="K18" s="84"/>
      <c r="L18" s="83">
        <f>K18*J18</f>
        <v>0</v>
      </c>
      <c r="M18" s="84"/>
      <c r="N18" s="83">
        <f>M18*J18</f>
        <v>0</v>
      </c>
      <c r="O18" s="84"/>
      <c r="P18" s="83">
        <f>O18*J18</f>
        <v>0</v>
      </c>
      <c r="Q18" s="56"/>
    </row>
    <row r="19" spans="1:17" ht="21.6" thickTop="1" thickBot="1">
      <c r="A19" s="56"/>
      <c r="B19" s="78">
        <f>1+B18</f>
        <v>7</v>
      </c>
      <c r="C19" s="79"/>
      <c r="D19" s="80"/>
      <c r="E19" s="80"/>
      <c r="F19" s="81"/>
      <c r="G19" s="82">
        <v>0</v>
      </c>
      <c r="H19" s="83">
        <f>E19*G19</f>
        <v>0</v>
      </c>
      <c r="I19" s="82">
        <f>H19*10%</f>
        <v>0</v>
      </c>
      <c r="J19" s="83">
        <f>H19-I19</f>
        <v>0</v>
      </c>
      <c r="K19" s="84"/>
      <c r="L19" s="83">
        <f>K19*J19</f>
        <v>0</v>
      </c>
      <c r="M19" s="84"/>
      <c r="N19" s="83">
        <f>M19*J19</f>
        <v>0</v>
      </c>
      <c r="O19" s="84"/>
      <c r="P19" s="83">
        <f>O19*J19</f>
        <v>0</v>
      </c>
      <c r="Q19" s="56"/>
    </row>
    <row r="20" spans="1:17" ht="21.6" thickTop="1" thickBot="1">
      <c r="A20" s="56"/>
      <c r="B20" s="78">
        <f>1+B19</f>
        <v>8</v>
      </c>
      <c r="C20" s="79"/>
      <c r="D20" s="80"/>
      <c r="E20" s="80"/>
      <c r="F20" s="81"/>
      <c r="G20" s="82">
        <v>0</v>
      </c>
      <c r="H20" s="83">
        <f>E20*G20</f>
        <v>0</v>
      </c>
      <c r="I20" s="82">
        <f>H20*10%</f>
        <v>0</v>
      </c>
      <c r="J20" s="83">
        <f>H20-I20</f>
        <v>0</v>
      </c>
      <c r="K20" s="84"/>
      <c r="L20" s="83">
        <f>K20*J20</f>
        <v>0</v>
      </c>
      <c r="M20" s="84"/>
      <c r="N20" s="83">
        <f>M20*J20</f>
        <v>0</v>
      </c>
      <c r="O20" s="84"/>
      <c r="P20" s="83">
        <f>O20*J20</f>
        <v>0</v>
      </c>
      <c r="Q20" s="56"/>
    </row>
    <row r="21" spans="1:17" ht="21.6" thickTop="1" thickBot="1">
      <c r="A21" s="56"/>
      <c r="B21" s="86"/>
      <c r="C21" s="79"/>
      <c r="D21" s="80"/>
      <c r="E21" s="80"/>
      <c r="F21" s="81"/>
      <c r="G21" s="82"/>
      <c r="H21" s="83"/>
      <c r="I21" s="82"/>
      <c r="J21" s="83"/>
      <c r="K21" s="84"/>
      <c r="L21" s="83"/>
      <c r="M21" s="84"/>
      <c r="N21" s="83"/>
      <c r="O21" s="84"/>
      <c r="P21" s="83"/>
      <c r="Q21" s="56"/>
    </row>
    <row r="22" spans="1:17" ht="21.6" thickTop="1" thickBot="1">
      <c r="A22" s="56"/>
      <c r="B22" s="63" t="s">
        <v>30</v>
      </c>
      <c r="C22" s="63"/>
      <c r="D22" s="63"/>
      <c r="E22" s="63"/>
      <c r="F22" s="63"/>
      <c r="G22" s="63"/>
      <c r="H22" s="87">
        <f>SUM(H13:H21)</f>
        <v>37000</v>
      </c>
      <c r="I22" s="87">
        <f>SUM(I13:I21)</f>
        <v>3700</v>
      </c>
      <c r="J22" s="87">
        <f>SUM(J13:J21)</f>
        <v>33300</v>
      </c>
      <c r="K22" s="86"/>
      <c r="L22" s="83">
        <f>SUM(L13:L21)</f>
        <v>2790</v>
      </c>
      <c r="M22" s="86"/>
      <c r="N22" s="83">
        <f>SUM(N13:N21)</f>
        <v>2394</v>
      </c>
      <c r="O22" s="86"/>
      <c r="P22" s="83">
        <f>SUM(P13:P21)</f>
        <v>0</v>
      </c>
      <c r="Q22" s="56"/>
    </row>
    <row r="23" spans="1:17" ht="29.4" customHeight="1" thickTop="1" thickBot="1">
      <c r="A23" s="56"/>
      <c r="B23" s="62" t="s">
        <v>31</v>
      </c>
      <c r="C23" s="62"/>
      <c r="D23" s="88"/>
      <c r="E23" s="89"/>
      <c r="F23" s="89"/>
      <c r="G23" s="89"/>
      <c r="H23" s="90"/>
      <c r="I23" s="91"/>
      <c r="J23" s="91"/>
      <c r="K23" s="91"/>
      <c r="L23" s="91"/>
      <c r="M23" s="92" t="s">
        <v>54</v>
      </c>
      <c r="N23" s="92"/>
      <c r="O23" s="92"/>
      <c r="P23" s="93" t="s">
        <v>53</v>
      </c>
      <c r="Q23" s="56"/>
    </row>
    <row r="24" spans="1:17" ht="29.4" customHeight="1" thickTop="1" thickBot="1">
      <c r="A24" s="56"/>
      <c r="B24" s="67"/>
      <c r="C24" s="67"/>
      <c r="D24" s="67"/>
      <c r="E24" s="67"/>
      <c r="F24" s="67"/>
      <c r="G24" s="67"/>
      <c r="H24" s="67"/>
      <c r="I24" s="91"/>
      <c r="J24" s="91"/>
      <c r="K24" s="91"/>
      <c r="L24" s="91"/>
      <c r="M24" s="63" t="s">
        <v>55</v>
      </c>
      <c r="N24" s="63"/>
      <c r="O24" s="63"/>
      <c r="P24" s="83">
        <f>H22</f>
        <v>37000</v>
      </c>
      <c r="Q24" s="56"/>
    </row>
    <row r="25" spans="1:17" ht="29.4" customHeight="1" thickTop="1" thickBot="1">
      <c r="A25" s="56"/>
      <c r="B25" s="94" t="s">
        <v>56</v>
      </c>
      <c r="C25" s="95"/>
      <c r="D25" s="95"/>
      <c r="E25" s="95"/>
      <c r="F25" s="95"/>
      <c r="G25" s="95"/>
      <c r="H25" s="96"/>
      <c r="I25" s="91"/>
      <c r="J25" s="91"/>
      <c r="K25" s="91"/>
      <c r="L25" s="91"/>
      <c r="M25" s="63" t="s">
        <v>57</v>
      </c>
      <c r="N25" s="97"/>
      <c r="O25" s="97"/>
      <c r="P25" s="83">
        <f>I22</f>
        <v>3700</v>
      </c>
      <c r="Q25" s="56"/>
    </row>
    <row r="26" spans="1:17" ht="29.4" customHeight="1" thickTop="1" thickBot="1">
      <c r="A26" s="56"/>
      <c r="B26" s="98"/>
      <c r="C26" s="99"/>
      <c r="D26" s="99"/>
      <c r="E26" s="99"/>
      <c r="F26" s="99"/>
      <c r="G26" s="99"/>
      <c r="H26" s="100"/>
      <c r="I26" s="101"/>
      <c r="J26" s="102"/>
      <c r="K26" s="102"/>
      <c r="L26" s="103"/>
      <c r="M26" s="63" t="s">
        <v>58</v>
      </c>
      <c r="N26" s="97"/>
      <c r="O26" s="97"/>
      <c r="P26" s="83">
        <f>J22</f>
        <v>33300</v>
      </c>
      <c r="Q26" s="56"/>
    </row>
    <row r="27" spans="1:17" ht="29.4" customHeight="1" thickTop="1" thickBot="1">
      <c r="A27" s="56"/>
      <c r="B27" s="98"/>
      <c r="C27" s="99"/>
      <c r="D27" s="99"/>
      <c r="E27" s="99"/>
      <c r="F27" s="99"/>
      <c r="G27" s="99"/>
      <c r="H27" s="104"/>
      <c r="I27" s="105"/>
      <c r="J27" s="106"/>
      <c r="K27" s="106"/>
      <c r="L27" s="107"/>
      <c r="M27" s="63" t="s">
        <v>59</v>
      </c>
      <c r="N27" s="97"/>
      <c r="O27" s="97"/>
      <c r="P27" s="83">
        <f>L22</f>
        <v>2790</v>
      </c>
      <c r="Q27" s="56"/>
    </row>
    <row r="28" spans="1:17" ht="29.4" customHeight="1" thickTop="1" thickBot="1">
      <c r="A28" s="56"/>
      <c r="B28" s="98"/>
      <c r="C28" s="99"/>
      <c r="D28" s="99"/>
      <c r="E28" s="99"/>
      <c r="F28" s="99"/>
      <c r="G28" s="99"/>
      <c r="H28" s="108"/>
      <c r="I28" s="62" t="s">
        <v>60</v>
      </c>
      <c r="J28" s="62"/>
      <c r="K28" s="62"/>
      <c r="L28" s="62"/>
      <c r="M28" s="63" t="s">
        <v>61</v>
      </c>
      <c r="N28" s="97"/>
      <c r="O28" s="97"/>
      <c r="P28" s="83">
        <f>N22</f>
        <v>2394</v>
      </c>
      <c r="Q28" s="56"/>
    </row>
    <row r="29" spans="1:17" ht="29.4" customHeight="1" thickTop="1" thickBot="1">
      <c r="A29" s="56"/>
      <c r="B29" s="62" t="s">
        <v>62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 t="s">
        <v>63</v>
      </c>
      <c r="N29" s="63"/>
      <c r="O29" s="63"/>
      <c r="P29" s="83">
        <f>P22</f>
        <v>0</v>
      </c>
      <c r="Q29" s="56"/>
    </row>
    <row r="30" spans="1:17" ht="29.4" customHeight="1" thickTop="1" thickBot="1">
      <c r="A30" s="56"/>
      <c r="B30" s="62" t="s">
        <v>36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 t="s">
        <v>64</v>
      </c>
      <c r="N30" s="63"/>
      <c r="O30" s="63"/>
      <c r="P30" s="83">
        <f>SUM(P26:P29)</f>
        <v>38484</v>
      </c>
      <c r="Q30" s="56"/>
    </row>
    <row r="31" spans="1:17" ht="7.8" customHeight="1" thickTop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</sheetData>
  <mergeCells count="56">
    <mergeCell ref="D7:L7"/>
    <mergeCell ref="M7:N7"/>
    <mergeCell ref="O7:P7"/>
    <mergeCell ref="D8:L8"/>
    <mergeCell ref="B2:N2"/>
    <mergeCell ref="O2:P3"/>
    <mergeCell ref="B3:N3"/>
    <mergeCell ref="B4:J4"/>
    <mergeCell ref="K4:L4"/>
    <mergeCell ref="M4:P4"/>
    <mergeCell ref="D9:F9"/>
    <mergeCell ref="I9:L9"/>
    <mergeCell ref="M9:N9"/>
    <mergeCell ref="O9:P9"/>
    <mergeCell ref="B5:P5"/>
    <mergeCell ref="B6:B9"/>
    <mergeCell ref="D6:L6"/>
    <mergeCell ref="M6:N6"/>
    <mergeCell ref="O6:P6"/>
    <mergeCell ref="C7:C8"/>
    <mergeCell ref="G11:G12"/>
    <mergeCell ref="H11:H12"/>
    <mergeCell ref="I11:I12"/>
    <mergeCell ref="J11:J12"/>
    <mergeCell ref="M8:N8"/>
    <mergeCell ref="O8:P8"/>
    <mergeCell ref="M23:O23"/>
    <mergeCell ref="B24:H24"/>
    <mergeCell ref="M24:O24"/>
    <mergeCell ref="B25:G25"/>
    <mergeCell ref="B10:P10"/>
    <mergeCell ref="B11:B12"/>
    <mergeCell ref="C11:C12"/>
    <mergeCell ref="D11:D12"/>
    <mergeCell ref="E11:E12"/>
    <mergeCell ref="F11:F12"/>
    <mergeCell ref="M27:O27"/>
    <mergeCell ref="B28:G28"/>
    <mergeCell ref="I28:L28"/>
    <mergeCell ref="M28:O28"/>
    <mergeCell ref="K11:L11"/>
    <mergeCell ref="M11:N11"/>
    <mergeCell ref="O11:P11"/>
    <mergeCell ref="B22:G22"/>
    <mergeCell ref="B23:C23"/>
    <mergeCell ref="I23:L25"/>
    <mergeCell ref="B29:L29"/>
    <mergeCell ref="M29:O29"/>
    <mergeCell ref="B30:L30"/>
    <mergeCell ref="M30:O30"/>
    <mergeCell ref="M25:O25"/>
    <mergeCell ref="B26:G26"/>
    <mergeCell ref="H26:H28"/>
    <mergeCell ref="I26:L27"/>
    <mergeCell ref="M26:O26"/>
    <mergeCell ref="B27:G27"/>
  </mergeCells>
  <hyperlinks>
    <hyperlink ref="B2" r:id="rId1"/>
  </hyperlinks>
  <pageMargins left="0" right="0" top="0" bottom="0" header="0" footer="0"/>
  <pageSetup paperSize="9" scale="36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opLeftCell="A12" zoomScale="50" zoomScaleNormal="50" workbookViewId="0">
      <selection activeCell="V38" sqref="V38"/>
    </sheetView>
  </sheetViews>
  <sheetFormatPr defaultRowHeight="14.4"/>
  <cols>
    <col min="1" max="1" width="1.44140625" customWidth="1"/>
    <col min="2" max="2" width="6.5546875" customWidth="1"/>
    <col min="3" max="3" width="31.88671875" bestFit="1" customWidth="1"/>
    <col min="4" max="4" width="16.33203125" customWidth="1"/>
    <col min="5" max="5" width="7.6640625" customWidth="1"/>
    <col min="6" max="6" width="8.5546875" customWidth="1"/>
    <col min="7" max="7" width="7.6640625" bestFit="1" customWidth="1"/>
    <col min="8" max="8" width="12.109375" customWidth="1"/>
    <col min="9" max="9" width="8.5546875" bestFit="1" customWidth="1"/>
    <col min="10" max="10" width="12.6640625" customWidth="1"/>
    <col min="11" max="11" width="12.109375" bestFit="1" customWidth="1"/>
    <col min="12" max="12" width="12.44140625" bestFit="1" customWidth="1"/>
    <col min="13" max="13" width="11.88671875" customWidth="1"/>
    <col min="14" max="14" width="12.88671875" customWidth="1"/>
    <col min="15" max="15" width="11.21875" bestFit="1" customWidth="1"/>
    <col min="16" max="16" width="17.21875" bestFit="1" customWidth="1"/>
    <col min="17" max="17" width="1.44140625" customWidth="1"/>
    <col min="18" max="18" width="3.33203125" customWidth="1"/>
  </cols>
  <sheetData>
    <row r="1" spans="1:17" ht="9" customHeight="1" thickBo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6"/>
    </row>
    <row r="2" spans="1:17" ht="45.6" thickTop="1" thickBot="1">
      <c r="A2" s="56"/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56"/>
    </row>
    <row r="3" spans="1:17" ht="45.6" thickTop="1" thickBot="1">
      <c r="A3" s="56"/>
      <c r="B3" s="61" t="s">
        <v>37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0"/>
      <c r="P3" s="60"/>
      <c r="Q3" s="56"/>
    </row>
    <row r="4" spans="1:17" ht="21.6" thickTop="1" thickBot="1">
      <c r="A4" s="56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3" t="s">
        <v>7</v>
      </c>
      <c r="L4" s="63"/>
      <c r="M4" s="62" t="s">
        <v>38</v>
      </c>
      <c r="N4" s="62"/>
      <c r="O4" s="62"/>
      <c r="P4" s="62"/>
      <c r="Q4" s="56"/>
    </row>
    <row r="5" spans="1:17" ht="28.8" thickTop="1" thickBot="1">
      <c r="A5" s="56"/>
      <c r="B5" s="64" t="s">
        <v>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56"/>
    </row>
    <row r="6" spans="1:17" ht="21.6" thickTop="1" thickBot="1">
      <c r="A6" s="56"/>
      <c r="B6" s="65"/>
      <c r="C6" s="66" t="s">
        <v>39</v>
      </c>
      <c r="D6" s="67" t="s">
        <v>12</v>
      </c>
      <c r="E6" s="68"/>
      <c r="F6" s="68"/>
      <c r="G6" s="68"/>
      <c r="H6" s="68"/>
      <c r="I6" s="68"/>
      <c r="J6" s="68"/>
      <c r="K6" s="68"/>
      <c r="L6" s="68"/>
      <c r="M6" s="63" t="s">
        <v>40</v>
      </c>
      <c r="N6" s="63"/>
      <c r="O6" s="69">
        <f ca="1">TODAY()</f>
        <v>42938</v>
      </c>
      <c r="P6" s="69"/>
      <c r="Q6" s="56"/>
    </row>
    <row r="7" spans="1:17" ht="21.6" thickTop="1" thickBot="1">
      <c r="A7" s="56"/>
      <c r="B7" s="65"/>
      <c r="C7" s="70" t="s">
        <v>41</v>
      </c>
      <c r="D7" s="71" t="s">
        <v>14</v>
      </c>
      <c r="E7" s="71"/>
      <c r="F7" s="71"/>
      <c r="G7" s="71"/>
      <c r="H7" s="71"/>
      <c r="I7" s="71"/>
      <c r="J7" s="71"/>
      <c r="K7" s="71"/>
      <c r="L7" s="71"/>
      <c r="M7" s="63" t="s">
        <v>42</v>
      </c>
      <c r="N7" s="63"/>
      <c r="O7" s="67" t="s">
        <v>43</v>
      </c>
      <c r="P7" s="67"/>
      <c r="Q7" s="56"/>
    </row>
    <row r="8" spans="1:17" ht="21.6" thickTop="1" thickBot="1">
      <c r="A8" s="56"/>
      <c r="B8" s="65"/>
      <c r="C8" s="70"/>
      <c r="D8" s="71" t="s">
        <v>14</v>
      </c>
      <c r="E8" s="71"/>
      <c r="F8" s="71"/>
      <c r="G8" s="71"/>
      <c r="H8" s="71"/>
      <c r="I8" s="71"/>
      <c r="J8" s="71"/>
      <c r="K8" s="71"/>
      <c r="L8" s="71"/>
      <c r="M8" s="63" t="s">
        <v>44</v>
      </c>
      <c r="N8" s="63"/>
      <c r="O8" s="67" t="s">
        <v>45</v>
      </c>
      <c r="P8" s="67"/>
      <c r="Q8" s="56"/>
    </row>
    <row r="9" spans="1:17" ht="21.6" thickTop="1" thickBot="1">
      <c r="A9" s="56"/>
      <c r="B9" s="65"/>
      <c r="C9" s="72" t="s">
        <v>15</v>
      </c>
      <c r="D9" s="71" t="s">
        <v>16</v>
      </c>
      <c r="E9" s="71"/>
      <c r="F9" s="71"/>
      <c r="G9" s="66" t="s">
        <v>46</v>
      </c>
      <c r="H9" s="73" t="s">
        <v>47</v>
      </c>
      <c r="I9" s="74"/>
      <c r="J9" s="74"/>
      <c r="K9" s="74"/>
      <c r="L9" s="74"/>
      <c r="M9" s="63" t="s">
        <v>40</v>
      </c>
      <c r="N9" s="63"/>
      <c r="O9" s="69">
        <v>42917</v>
      </c>
      <c r="P9" s="69"/>
      <c r="Q9" s="56"/>
    </row>
    <row r="10" spans="1:17" ht="28.8" thickTop="1" thickBot="1">
      <c r="A10" s="56"/>
      <c r="B10" s="64" t="s">
        <v>17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56"/>
    </row>
    <row r="11" spans="1:17" ht="21.6" thickTop="1" thickBot="1">
      <c r="A11" s="56"/>
      <c r="B11" s="75" t="s">
        <v>18</v>
      </c>
      <c r="C11" s="76" t="s">
        <v>19</v>
      </c>
      <c r="D11" s="75" t="s">
        <v>20</v>
      </c>
      <c r="E11" s="62" t="s">
        <v>21</v>
      </c>
      <c r="F11" s="62" t="s">
        <v>22</v>
      </c>
      <c r="G11" s="62" t="s">
        <v>23</v>
      </c>
      <c r="H11" s="75" t="s">
        <v>24</v>
      </c>
      <c r="I11" s="62" t="s">
        <v>25</v>
      </c>
      <c r="J11" s="75" t="s">
        <v>48</v>
      </c>
      <c r="K11" s="62" t="s">
        <v>49</v>
      </c>
      <c r="L11" s="62"/>
      <c r="M11" s="62" t="s">
        <v>50</v>
      </c>
      <c r="N11" s="62"/>
      <c r="O11" s="62" t="s">
        <v>51</v>
      </c>
      <c r="P11" s="62"/>
      <c r="Q11" s="56"/>
    </row>
    <row r="12" spans="1:17" ht="21.6" thickTop="1" thickBot="1">
      <c r="A12" s="56"/>
      <c r="B12" s="75"/>
      <c r="C12" s="77"/>
      <c r="D12" s="75"/>
      <c r="E12" s="62"/>
      <c r="F12" s="62"/>
      <c r="G12" s="62"/>
      <c r="H12" s="75"/>
      <c r="I12" s="62"/>
      <c r="J12" s="75"/>
      <c r="K12" s="78" t="s">
        <v>52</v>
      </c>
      <c r="L12" s="78" t="s">
        <v>53</v>
      </c>
      <c r="M12" s="78" t="s">
        <v>52</v>
      </c>
      <c r="N12" s="78" t="s">
        <v>53</v>
      </c>
      <c r="O12" s="78" t="s">
        <v>52</v>
      </c>
      <c r="P12" s="78" t="s">
        <v>53</v>
      </c>
      <c r="Q12" s="56"/>
    </row>
    <row r="13" spans="1:17" ht="21.6" thickTop="1" thickBot="1">
      <c r="A13" s="56"/>
      <c r="B13" s="78">
        <v>1</v>
      </c>
      <c r="C13" s="79" t="s">
        <v>27</v>
      </c>
      <c r="D13" s="80">
        <v>62114210</v>
      </c>
      <c r="E13" s="80">
        <v>60</v>
      </c>
      <c r="F13" s="81" t="s">
        <v>28</v>
      </c>
      <c r="G13" s="82">
        <v>250</v>
      </c>
      <c r="H13" s="83">
        <f>E13*G13</f>
        <v>15000</v>
      </c>
      <c r="I13" s="82">
        <f>H13*10%</f>
        <v>1500</v>
      </c>
      <c r="J13" s="83">
        <f>H13-I13</f>
        <v>13500</v>
      </c>
      <c r="K13" s="84">
        <v>0.06</v>
      </c>
      <c r="L13" s="83">
        <f>K13*J13</f>
        <v>810</v>
      </c>
      <c r="M13" s="84">
        <v>0.06</v>
      </c>
      <c r="N13" s="83">
        <f>M13*J13</f>
        <v>810</v>
      </c>
      <c r="O13" s="84">
        <v>0</v>
      </c>
      <c r="P13" s="83">
        <f>O13*J13</f>
        <v>0</v>
      </c>
      <c r="Q13" s="56"/>
    </row>
    <row r="14" spans="1:17" ht="21.6" thickTop="1" thickBot="1">
      <c r="A14" s="56"/>
      <c r="B14" s="78">
        <f>1+B13</f>
        <v>2</v>
      </c>
      <c r="C14" s="79" t="s">
        <v>29</v>
      </c>
      <c r="D14" s="80">
        <v>621050</v>
      </c>
      <c r="E14" s="80">
        <v>40</v>
      </c>
      <c r="F14" s="81" t="s">
        <v>28</v>
      </c>
      <c r="G14" s="82">
        <v>550</v>
      </c>
      <c r="H14" s="83">
        <f t="shared" ref="H14:H20" si="0">E14*G14</f>
        <v>22000</v>
      </c>
      <c r="I14" s="82">
        <f t="shared" ref="I14:I20" si="1">H14*10%</f>
        <v>2200</v>
      </c>
      <c r="J14" s="83">
        <f t="shared" ref="J14:J20" si="2">H14-I14</f>
        <v>19800</v>
      </c>
      <c r="K14" s="84">
        <v>0.1</v>
      </c>
      <c r="L14" s="83">
        <f t="shared" ref="L14:L20" si="3">K14*J14</f>
        <v>1980</v>
      </c>
      <c r="M14" s="84">
        <v>0.08</v>
      </c>
      <c r="N14" s="83">
        <f t="shared" ref="N14:N20" si="4">M14*J14</f>
        <v>1584</v>
      </c>
      <c r="O14" s="84">
        <v>0</v>
      </c>
      <c r="P14" s="83">
        <f t="shared" ref="P14:P20" si="5">O14*J14</f>
        <v>0</v>
      </c>
      <c r="Q14" s="56"/>
    </row>
    <row r="15" spans="1:17" ht="21.6" thickTop="1" thickBot="1">
      <c r="A15" s="56"/>
      <c r="B15" s="78">
        <f t="shared" ref="B15:B20" si="6">1+B14</f>
        <v>3</v>
      </c>
      <c r="C15" s="85"/>
      <c r="D15" s="80"/>
      <c r="E15" s="80"/>
      <c r="F15" s="81" t="s">
        <v>28</v>
      </c>
      <c r="G15" s="82">
        <v>0</v>
      </c>
      <c r="H15" s="83">
        <f t="shared" si="0"/>
        <v>0</v>
      </c>
      <c r="I15" s="82">
        <f t="shared" si="1"/>
        <v>0</v>
      </c>
      <c r="J15" s="83">
        <f t="shared" si="2"/>
        <v>0</v>
      </c>
      <c r="K15" s="84"/>
      <c r="L15" s="83">
        <f t="shared" si="3"/>
        <v>0</v>
      </c>
      <c r="M15" s="84"/>
      <c r="N15" s="83">
        <f t="shared" si="4"/>
        <v>0</v>
      </c>
      <c r="O15" s="84"/>
      <c r="P15" s="83">
        <f t="shared" si="5"/>
        <v>0</v>
      </c>
      <c r="Q15" s="56"/>
    </row>
    <row r="16" spans="1:17" ht="21.6" thickTop="1" thickBot="1">
      <c r="A16" s="56"/>
      <c r="B16" s="78">
        <f t="shared" si="6"/>
        <v>4</v>
      </c>
      <c r="C16" s="85"/>
      <c r="D16" s="80"/>
      <c r="E16" s="80"/>
      <c r="F16" s="81" t="s">
        <v>28</v>
      </c>
      <c r="G16" s="82">
        <v>0</v>
      </c>
      <c r="H16" s="83">
        <f t="shared" si="0"/>
        <v>0</v>
      </c>
      <c r="I16" s="82">
        <f t="shared" si="1"/>
        <v>0</v>
      </c>
      <c r="J16" s="83">
        <f t="shared" si="2"/>
        <v>0</v>
      </c>
      <c r="K16" s="84"/>
      <c r="L16" s="83">
        <f t="shared" si="3"/>
        <v>0</v>
      </c>
      <c r="M16" s="84"/>
      <c r="N16" s="83">
        <f t="shared" si="4"/>
        <v>0</v>
      </c>
      <c r="O16" s="84"/>
      <c r="P16" s="83">
        <f t="shared" si="5"/>
        <v>0</v>
      </c>
      <c r="Q16" s="56"/>
    </row>
    <row r="17" spans="1:17" ht="21.6" thickTop="1" thickBot="1">
      <c r="A17" s="56"/>
      <c r="B17" s="78">
        <f t="shared" si="6"/>
        <v>5</v>
      </c>
      <c r="C17" s="85"/>
      <c r="D17" s="80"/>
      <c r="E17" s="80"/>
      <c r="F17" s="81" t="s">
        <v>28</v>
      </c>
      <c r="G17" s="82">
        <v>0</v>
      </c>
      <c r="H17" s="83">
        <f t="shared" si="0"/>
        <v>0</v>
      </c>
      <c r="I17" s="82">
        <f t="shared" si="1"/>
        <v>0</v>
      </c>
      <c r="J17" s="83">
        <f t="shared" si="2"/>
        <v>0</v>
      </c>
      <c r="K17" s="84"/>
      <c r="L17" s="83">
        <f t="shared" si="3"/>
        <v>0</v>
      </c>
      <c r="M17" s="84"/>
      <c r="N17" s="83">
        <f t="shared" si="4"/>
        <v>0</v>
      </c>
      <c r="O17" s="84"/>
      <c r="P17" s="83">
        <f t="shared" si="5"/>
        <v>0</v>
      </c>
      <c r="Q17" s="56"/>
    </row>
    <row r="18" spans="1:17" ht="21.6" thickTop="1" thickBot="1">
      <c r="A18" s="56"/>
      <c r="B18" s="78">
        <f t="shared" si="6"/>
        <v>6</v>
      </c>
      <c r="C18" s="85"/>
      <c r="D18" s="80"/>
      <c r="E18" s="80"/>
      <c r="F18" s="81" t="s">
        <v>28</v>
      </c>
      <c r="G18" s="82">
        <v>0</v>
      </c>
      <c r="H18" s="83">
        <f t="shared" si="0"/>
        <v>0</v>
      </c>
      <c r="I18" s="82">
        <f t="shared" si="1"/>
        <v>0</v>
      </c>
      <c r="J18" s="83">
        <f t="shared" si="2"/>
        <v>0</v>
      </c>
      <c r="K18" s="84"/>
      <c r="L18" s="83">
        <f t="shared" si="3"/>
        <v>0</v>
      </c>
      <c r="M18" s="84"/>
      <c r="N18" s="83">
        <f t="shared" si="4"/>
        <v>0</v>
      </c>
      <c r="O18" s="84"/>
      <c r="P18" s="83">
        <f t="shared" si="5"/>
        <v>0</v>
      </c>
      <c r="Q18" s="56"/>
    </row>
    <row r="19" spans="1:17" ht="21.6" thickTop="1" thickBot="1">
      <c r="A19" s="56"/>
      <c r="B19" s="78">
        <f t="shared" si="6"/>
        <v>7</v>
      </c>
      <c r="C19" s="79"/>
      <c r="D19" s="80"/>
      <c r="E19" s="80"/>
      <c r="F19" s="81"/>
      <c r="G19" s="82">
        <v>0</v>
      </c>
      <c r="H19" s="83">
        <f t="shared" si="0"/>
        <v>0</v>
      </c>
      <c r="I19" s="82">
        <f t="shared" si="1"/>
        <v>0</v>
      </c>
      <c r="J19" s="83">
        <f t="shared" si="2"/>
        <v>0</v>
      </c>
      <c r="K19" s="84"/>
      <c r="L19" s="83">
        <f t="shared" si="3"/>
        <v>0</v>
      </c>
      <c r="M19" s="84"/>
      <c r="N19" s="83">
        <f t="shared" si="4"/>
        <v>0</v>
      </c>
      <c r="O19" s="84"/>
      <c r="P19" s="83">
        <f t="shared" si="5"/>
        <v>0</v>
      </c>
      <c r="Q19" s="56"/>
    </row>
    <row r="20" spans="1:17" ht="21.6" thickTop="1" thickBot="1">
      <c r="A20" s="56"/>
      <c r="B20" s="78">
        <f t="shared" si="6"/>
        <v>8</v>
      </c>
      <c r="C20" s="79"/>
      <c r="D20" s="80"/>
      <c r="E20" s="80"/>
      <c r="F20" s="81"/>
      <c r="G20" s="82">
        <v>0</v>
      </c>
      <c r="H20" s="83">
        <f t="shared" si="0"/>
        <v>0</v>
      </c>
      <c r="I20" s="82">
        <f t="shared" si="1"/>
        <v>0</v>
      </c>
      <c r="J20" s="83">
        <f t="shared" si="2"/>
        <v>0</v>
      </c>
      <c r="K20" s="84"/>
      <c r="L20" s="83">
        <f t="shared" si="3"/>
        <v>0</v>
      </c>
      <c r="M20" s="84"/>
      <c r="N20" s="83">
        <f t="shared" si="4"/>
        <v>0</v>
      </c>
      <c r="O20" s="84"/>
      <c r="P20" s="83">
        <f t="shared" si="5"/>
        <v>0</v>
      </c>
      <c r="Q20" s="56"/>
    </row>
    <row r="21" spans="1:17" ht="21.6" thickTop="1" thickBot="1">
      <c r="A21" s="56"/>
      <c r="B21" s="86"/>
      <c r="C21" s="79"/>
      <c r="D21" s="80"/>
      <c r="E21" s="80"/>
      <c r="F21" s="81"/>
      <c r="G21" s="82"/>
      <c r="H21" s="83"/>
      <c r="I21" s="82"/>
      <c r="J21" s="83"/>
      <c r="K21" s="84"/>
      <c r="L21" s="83"/>
      <c r="M21" s="84"/>
      <c r="N21" s="83"/>
      <c r="O21" s="84"/>
      <c r="P21" s="83"/>
      <c r="Q21" s="56"/>
    </row>
    <row r="22" spans="1:17" ht="21.6" thickTop="1" thickBot="1">
      <c r="A22" s="56"/>
      <c r="B22" s="63" t="s">
        <v>30</v>
      </c>
      <c r="C22" s="63"/>
      <c r="D22" s="63"/>
      <c r="E22" s="63"/>
      <c r="F22" s="63"/>
      <c r="G22" s="63"/>
      <c r="H22" s="87">
        <f>SUM(H13:H21)</f>
        <v>37000</v>
      </c>
      <c r="I22" s="87">
        <f t="shared" ref="I22:P22" si="7">SUM(I13:I21)</f>
        <v>3700</v>
      </c>
      <c r="J22" s="87">
        <f t="shared" si="7"/>
        <v>33300</v>
      </c>
      <c r="K22" s="86"/>
      <c r="L22" s="83">
        <f t="shared" si="7"/>
        <v>2790</v>
      </c>
      <c r="M22" s="86"/>
      <c r="N22" s="83">
        <f t="shared" si="7"/>
        <v>2394</v>
      </c>
      <c r="O22" s="86"/>
      <c r="P22" s="83">
        <f t="shared" si="7"/>
        <v>0</v>
      </c>
      <c r="Q22" s="56"/>
    </row>
    <row r="23" spans="1:17" ht="29.4" customHeight="1" thickTop="1" thickBot="1">
      <c r="A23" s="56"/>
      <c r="B23" s="62" t="s">
        <v>31</v>
      </c>
      <c r="C23" s="62"/>
      <c r="D23" s="88"/>
      <c r="E23" s="89"/>
      <c r="F23" s="89"/>
      <c r="G23" s="89"/>
      <c r="H23" s="90"/>
      <c r="I23" s="91"/>
      <c r="J23" s="91"/>
      <c r="K23" s="91"/>
      <c r="L23" s="91"/>
      <c r="M23" s="92" t="s">
        <v>54</v>
      </c>
      <c r="N23" s="92"/>
      <c r="O23" s="92"/>
      <c r="P23" s="93" t="s">
        <v>53</v>
      </c>
      <c r="Q23" s="56"/>
    </row>
    <row r="24" spans="1:17" ht="29.4" customHeight="1" thickTop="1" thickBot="1">
      <c r="A24" s="56"/>
      <c r="B24" s="67"/>
      <c r="C24" s="67"/>
      <c r="D24" s="67"/>
      <c r="E24" s="67"/>
      <c r="F24" s="67"/>
      <c r="G24" s="67"/>
      <c r="H24" s="67"/>
      <c r="I24" s="91"/>
      <c r="J24" s="91"/>
      <c r="K24" s="91"/>
      <c r="L24" s="91"/>
      <c r="M24" s="63" t="s">
        <v>55</v>
      </c>
      <c r="N24" s="63"/>
      <c r="O24" s="63"/>
      <c r="P24" s="83">
        <f>H22</f>
        <v>37000</v>
      </c>
      <c r="Q24" s="56"/>
    </row>
    <row r="25" spans="1:17" ht="29.4" customHeight="1" thickTop="1" thickBot="1">
      <c r="A25" s="56"/>
      <c r="B25" s="94" t="s">
        <v>56</v>
      </c>
      <c r="C25" s="95"/>
      <c r="D25" s="95"/>
      <c r="E25" s="95"/>
      <c r="F25" s="95"/>
      <c r="G25" s="95"/>
      <c r="H25" s="96"/>
      <c r="I25" s="91"/>
      <c r="J25" s="91"/>
      <c r="K25" s="91"/>
      <c r="L25" s="91"/>
      <c r="M25" s="63" t="s">
        <v>57</v>
      </c>
      <c r="N25" s="97"/>
      <c r="O25" s="97"/>
      <c r="P25" s="83">
        <f>I22</f>
        <v>3700</v>
      </c>
      <c r="Q25" s="56"/>
    </row>
    <row r="26" spans="1:17" ht="29.4" customHeight="1" thickTop="1" thickBot="1">
      <c r="A26" s="56"/>
      <c r="B26" s="98"/>
      <c r="C26" s="99"/>
      <c r="D26" s="99"/>
      <c r="E26" s="99"/>
      <c r="F26" s="99"/>
      <c r="G26" s="99"/>
      <c r="H26" s="100"/>
      <c r="I26" s="101"/>
      <c r="J26" s="102"/>
      <c r="K26" s="102"/>
      <c r="L26" s="103"/>
      <c r="M26" s="63" t="s">
        <v>58</v>
      </c>
      <c r="N26" s="97"/>
      <c r="O26" s="97"/>
      <c r="P26" s="83">
        <f>J22</f>
        <v>33300</v>
      </c>
      <c r="Q26" s="56"/>
    </row>
    <row r="27" spans="1:17" ht="29.4" customHeight="1" thickTop="1" thickBot="1">
      <c r="A27" s="56"/>
      <c r="B27" s="98"/>
      <c r="C27" s="99"/>
      <c r="D27" s="99"/>
      <c r="E27" s="99"/>
      <c r="F27" s="99"/>
      <c r="G27" s="99"/>
      <c r="H27" s="104"/>
      <c r="I27" s="105"/>
      <c r="J27" s="106"/>
      <c r="K27" s="106"/>
      <c r="L27" s="107"/>
      <c r="M27" s="63" t="s">
        <v>59</v>
      </c>
      <c r="N27" s="97"/>
      <c r="O27" s="97"/>
      <c r="P27" s="83">
        <f>L22</f>
        <v>2790</v>
      </c>
      <c r="Q27" s="56"/>
    </row>
    <row r="28" spans="1:17" ht="29.4" customHeight="1" thickTop="1" thickBot="1">
      <c r="A28" s="56"/>
      <c r="B28" s="98"/>
      <c r="C28" s="99"/>
      <c r="D28" s="99"/>
      <c r="E28" s="99"/>
      <c r="F28" s="99"/>
      <c r="G28" s="99"/>
      <c r="H28" s="108"/>
      <c r="I28" s="62" t="s">
        <v>60</v>
      </c>
      <c r="J28" s="62"/>
      <c r="K28" s="62"/>
      <c r="L28" s="62"/>
      <c r="M28" s="63" t="s">
        <v>61</v>
      </c>
      <c r="N28" s="97"/>
      <c r="O28" s="97"/>
      <c r="P28" s="83">
        <f>N22</f>
        <v>2394</v>
      </c>
      <c r="Q28" s="56"/>
    </row>
    <row r="29" spans="1:17" ht="29.4" customHeight="1" thickTop="1" thickBot="1">
      <c r="A29" s="56"/>
      <c r="B29" s="62" t="s">
        <v>62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 t="s">
        <v>63</v>
      </c>
      <c r="N29" s="63"/>
      <c r="O29" s="63"/>
      <c r="P29" s="83">
        <f>P22</f>
        <v>0</v>
      </c>
      <c r="Q29" s="56"/>
    </row>
    <row r="30" spans="1:17" ht="29.4" customHeight="1" thickTop="1" thickBot="1">
      <c r="A30" s="56"/>
      <c r="B30" s="62" t="s">
        <v>36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 t="s">
        <v>64</v>
      </c>
      <c r="N30" s="63"/>
      <c r="O30" s="63"/>
      <c r="P30" s="83">
        <f>SUM(P26:P29)</f>
        <v>38484</v>
      </c>
      <c r="Q30" s="56"/>
    </row>
    <row r="31" spans="1:17" ht="7.8" customHeight="1" thickTop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</sheetData>
  <mergeCells count="56">
    <mergeCell ref="B29:L29"/>
    <mergeCell ref="M29:O29"/>
    <mergeCell ref="B30:L30"/>
    <mergeCell ref="M30:O30"/>
    <mergeCell ref="M25:O25"/>
    <mergeCell ref="B26:G26"/>
    <mergeCell ref="H26:H28"/>
    <mergeCell ref="I26:L27"/>
    <mergeCell ref="M26:O26"/>
    <mergeCell ref="B27:G27"/>
    <mergeCell ref="M27:O27"/>
    <mergeCell ref="B28:G28"/>
    <mergeCell ref="I28:L28"/>
    <mergeCell ref="M28:O28"/>
    <mergeCell ref="K11:L11"/>
    <mergeCell ref="M11:N11"/>
    <mergeCell ref="O11:P11"/>
    <mergeCell ref="B22:G22"/>
    <mergeCell ref="B23:C23"/>
    <mergeCell ref="I23:L25"/>
    <mergeCell ref="M23:O23"/>
    <mergeCell ref="B24:H24"/>
    <mergeCell ref="M24:O24"/>
    <mergeCell ref="B25:G25"/>
    <mergeCell ref="B10:P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M8:N8"/>
    <mergeCell ref="O8:P8"/>
    <mergeCell ref="D9:F9"/>
    <mergeCell ref="I9:L9"/>
    <mergeCell ref="M9:N9"/>
    <mergeCell ref="O9:P9"/>
    <mergeCell ref="B5:P5"/>
    <mergeCell ref="B6:B9"/>
    <mergeCell ref="D6:L6"/>
    <mergeCell ref="M6:N6"/>
    <mergeCell ref="O6:P6"/>
    <mergeCell ref="C7:C8"/>
    <mergeCell ref="D7:L7"/>
    <mergeCell ref="M7:N7"/>
    <mergeCell ref="O7:P7"/>
    <mergeCell ref="D8:L8"/>
    <mergeCell ref="B2:N2"/>
    <mergeCell ref="O2:P3"/>
    <mergeCell ref="B3:N3"/>
    <mergeCell ref="B4:J4"/>
    <mergeCell ref="K4:L4"/>
    <mergeCell ref="M4:P4"/>
  </mergeCells>
  <hyperlinks>
    <hyperlink ref="B2" r:id="rId1"/>
  </hyperlinks>
  <pageMargins left="0" right="0" top="0" bottom="0" header="0" footer="0"/>
  <pageSetup paperSize="9" scale="36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60" zoomScaleNormal="60" zoomScaleSheetLayoutView="70" workbookViewId="0"/>
  </sheetViews>
  <sheetFormatPr defaultRowHeight="14.4"/>
  <cols>
    <col min="1" max="1" width="1.44140625" customWidth="1"/>
    <col min="2" max="2" width="5.88671875" customWidth="1"/>
    <col min="3" max="3" width="24" customWidth="1"/>
    <col min="4" max="4" width="51.6640625" customWidth="1"/>
    <col min="5" max="5" width="13.6640625" customWidth="1"/>
    <col min="6" max="8" width="11.21875" customWidth="1"/>
    <col min="9" max="9" width="11.21875" bestFit="1" customWidth="1"/>
    <col min="10" max="11" width="11.21875" customWidth="1"/>
    <col min="12" max="12" width="1.44140625" customWidth="1"/>
  </cols>
  <sheetData>
    <row r="1" spans="1:12" ht="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thickTop="1" thickBot="1">
      <c r="A2" s="1"/>
      <c r="B2" s="2" t="s">
        <v>0</v>
      </c>
      <c r="C2" s="302"/>
      <c r="D2" s="302"/>
      <c r="E2" s="302"/>
      <c r="F2" s="302"/>
      <c r="G2" s="302"/>
      <c r="H2" s="302"/>
      <c r="I2" s="302"/>
      <c r="J2" s="4"/>
      <c r="K2" s="5"/>
      <c r="L2" s="1"/>
    </row>
    <row r="3" spans="1:12" ht="30" thickTop="1" thickBot="1">
      <c r="A3" s="1"/>
      <c r="B3" s="6" t="s">
        <v>115</v>
      </c>
      <c r="C3" s="7"/>
      <c r="D3" s="7"/>
      <c r="E3" s="7"/>
      <c r="F3" s="7"/>
      <c r="G3" s="7"/>
      <c r="H3" s="7"/>
      <c r="I3" s="7"/>
      <c r="J3" s="303"/>
      <c r="K3" s="304"/>
      <c r="L3" s="1"/>
    </row>
    <row r="4" spans="1:12" ht="22.2" thickTop="1" thickBot="1">
      <c r="A4" s="1"/>
      <c r="B4" s="305" t="s">
        <v>2</v>
      </c>
      <c r="C4" s="306"/>
      <c r="D4" s="306"/>
      <c r="E4" s="306"/>
      <c r="F4" s="306"/>
      <c r="G4" s="306"/>
      <c r="H4" s="306"/>
      <c r="I4" s="307"/>
      <c r="J4" s="8"/>
      <c r="K4" s="9"/>
      <c r="L4" s="1"/>
    </row>
    <row r="5" spans="1:12" ht="22.2" thickTop="1" thickBot="1">
      <c r="A5" s="1"/>
      <c r="B5" s="308"/>
      <c r="C5" s="309"/>
      <c r="D5" s="309"/>
      <c r="E5" s="310"/>
      <c r="F5" s="311" t="s">
        <v>7</v>
      </c>
      <c r="G5" s="312"/>
      <c r="H5" s="313" t="s">
        <v>38</v>
      </c>
      <c r="I5" s="314"/>
      <c r="J5" s="315"/>
      <c r="K5" s="316"/>
      <c r="L5" s="1"/>
    </row>
    <row r="6" spans="1:12" ht="22.2" thickTop="1" thickBot="1">
      <c r="A6" s="1"/>
      <c r="B6" s="317" t="s">
        <v>9</v>
      </c>
      <c r="C6" s="242"/>
      <c r="D6" s="242"/>
      <c r="E6" s="242"/>
      <c r="F6" s="242"/>
      <c r="G6" s="242"/>
      <c r="H6" s="242"/>
      <c r="I6" s="242"/>
      <c r="J6" s="242"/>
      <c r="K6" s="243"/>
      <c r="L6" s="1"/>
    </row>
    <row r="7" spans="1:12" ht="22.2" thickTop="1" thickBot="1">
      <c r="A7" s="1"/>
      <c r="B7" s="318"/>
      <c r="C7" s="319" t="s">
        <v>39</v>
      </c>
      <c r="D7" s="320" t="s">
        <v>12</v>
      </c>
      <c r="E7" s="321"/>
      <c r="F7" s="321"/>
      <c r="G7" s="322"/>
      <c r="H7" s="305" t="s">
        <v>5</v>
      </c>
      <c r="I7" s="307"/>
      <c r="J7" s="305" t="s">
        <v>10</v>
      </c>
      <c r="K7" s="307"/>
      <c r="L7" s="1"/>
    </row>
    <row r="8" spans="1:12" ht="22.2" thickTop="1" thickBot="1">
      <c r="A8" s="1"/>
      <c r="B8" s="323"/>
      <c r="C8" s="324" t="s">
        <v>41</v>
      </c>
      <c r="D8" s="325" t="s">
        <v>14</v>
      </c>
      <c r="E8" s="326"/>
      <c r="F8" s="326"/>
      <c r="G8" s="327"/>
      <c r="H8" s="325" t="s">
        <v>6</v>
      </c>
      <c r="I8" s="327"/>
      <c r="J8" s="328">
        <f ca="1">TODAY()</f>
        <v>42938</v>
      </c>
      <c r="K8" s="329"/>
      <c r="L8" s="1"/>
    </row>
    <row r="9" spans="1:12" ht="22.2" thickTop="1" thickBot="1">
      <c r="A9" s="1"/>
      <c r="B9" s="323"/>
      <c r="C9" s="330"/>
      <c r="D9" s="325" t="s">
        <v>14</v>
      </c>
      <c r="E9" s="326"/>
      <c r="F9" s="326"/>
      <c r="G9" s="327"/>
      <c r="H9" s="305"/>
      <c r="I9" s="306"/>
      <c r="J9" s="306"/>
      <c r="K9" s="307"/>
      <c r="L9" s="1"/>
    </row>
    <row r="10" spans="1:12" ht="22.2" thickTop="1" thickBot="1">
      <c r="A10" s="1"/>
      <c r="B10" s="323"/>
      <c r="C10" s="331" t="s">
        <v>15</v>
      </c>
      <c r="D10" s="332" t="s">
        <v>116</v>
      </c>
      <c r="E10" s="333"/>
      <c r="F10" s="334"/>
      <c r="G10" s="306" t="s">
        <v>117</v>
      </c>
      <c r="H10" s="306"/>
      <c r="I10" s="307"/>
      <c r="J10" s="320" t="s">
        <v>4</v>
      </c>
      <c r="K10" s="316"/>
      <c r="L10" s="1"/>
    </row>
    <row r="11" spans="1:12" ht="22.2" thickTop="1" thickBot="1">
      <c r="A11" s="1"/>
      <c r="B11" s="335"/>
      <c r="C11" s="336" t="s">
        <v>118</v>
      </c>
      <c r="D11" s="337"/>
      <c r="E11" s="338"/>
      <c r="F11" s="339"/>
      <c r="G11" s="340" t="s">
        <v>94</v>
      </c>
      <c r="H11" s="341"/>
      <c r="I11" s="342"/>
      <c r="J11" s="343"/>
      <c r="K11" s="329"/>
      <c r="L11" s="1"/>
    </row>
    <row r="12" spans="1:12" ht="22.2" thickTop="1" thickBot="1">
      <c r="A12" s="1"/>
      <c r="B12" s="344"/>
      <c r="C12" s="345"/>
      <c r="D12" s="345"/>
      <c r="E12" s="345"/>
      <c r="F12" s="345"/>
      <c r="G12" s="345"/>
      <c r="H12" s="345"/>
      <c r="I12" s="345"/>
      <c r="J12" s="345"/>
      <c r="K12" s="346"/>
      <c r="L12" s="1"/>
    </row>
    <row r="13" spans="1:12" ht="22.2" thickTop="1" thickBot="1">
      <c r="A13" s="1"/>
      <c r="B13" s="347" t="s">
        <v>17</v>
      </c>
      <c r="C13" s="242"/>
      <c r="D13" s="242"/>
      <c r="E13" s="242"/>
      <c r="F13" s="242"/>
      <c r="G13" s="242"/>
      <c r="H13" s="242"/>
      <c r="I13" s="242"/>
      <c r="J13" s="242"/>
      <c r="K13" s="243"/>
      <c r="L13" s="1"/>
    </row>
    <row r="14" spans="1:12" ht="22.2" thickTop="1" thickBot="1">
      <c r="A14" s="1"/>
      <c r="B14" s="348" t="s">
        <v>18</v>
      </c>
      <c r="C14" s="349" t="s">
        <v>119</v>
      </c>
      <c r="D14" s="350"/>
      <c r="E14" s="351" t="s">
        <v>120</v>
      </c>
      <c r="F14" s="305" t="s">
        <v>49</v>
      </c>
      <c r="G14" s="307"/>
      <c r="H14" s="305" t="s">
        <v>50</v>
      </c>
      <c r="I14" s="307"/>
      <c r="J14" s="305" t="s">
        <v>51</v>
      </c>
      <c r="K14" s="307"/>
      <c r="L14" s="1"/>
    </row>
    <row r="15" spans="1:12" ht="22.2" thickTop="1" thickBot="1">
      <c r="A15" s="1"/>
      <c r="B15" s="352"/>
      <c r="C15" s="353"/>
      <c r="D15" s="354"/>
      <c r="E15" s="355"/>
      <c r="F15" s="356" t="s">
        <v>52</v>
      </c>
      <c r="G15" s="356" t="s">
        <v>53</v>
      </c>
      <c r="H15" s="356" t="s">
        <v>52</v>
      </c>
      <c r="I15" s="356" t="s">
        <v>53</v>
      </c>
      <c r="J15" s="356" t="s">
        <v>52</v>
      </c>
      <c r="K15" s="356" t="s">
        <v>53</v>
      </c>
      <c r="L15" s="1"/>
    </row>
    <row r="16" spans="1:12" ht="22.2" thickTop="1" thickBot="1">
      <c r="A16" s="1"/>
      <c r="B16" s="357">
        <v>1</v>
      </c>
      <c r="C16" s="358" t="s">
        <v>27</v>
      </c>
      <c r="D16" s="359"/>
      <c r="E16" s="356">
        <v>15000</v>
      </c>
      <c r="F16" s="360">
        <v>0.06</v>
      </c>
      <c r="G16" s="356">
        <f>F16*E16</f>
        <v>900</v>
      </c>
      <c r="H16" s="360">
        <v>0.06</v>
      </c>
      <c r="I16" s="356">
        <f>H16*E16</f>
        <v>900</v>
      </c>
      <c r="J16" s="360">
        <v>0</v>
      </c>
      <c r="K16" s="356">
        <f>J16*E16</f>
        <v>0</v>
      </c>
      <c r="L16" s="1"/>
    </row>
    <row r="17" spans="1:12" ht="22.2" thickTop="1" thickBot="1">
      <c r="A17" s="1"/>
      <c r="B17" s="357">
        <f>1+B16</f>
        <v>2</v>
      </c>
      <c r="C17" s="358" t="s">
        <v>121</v>
      </c>
      <c r="D17" s="359"/>
      <c r="E17" s="356">
        <v>25000</v>
      </c>
      <c r="F17" s="360"/>
      <c r="G17" s="356">
        <f t="shared" ref="G17:G20" si="0">F17*E17</f>
        <v>0</v>
      </c>
      <c r="H17" s="360"/>
      <c r="I17" s="356">
        <f t="shared" ref="I17:I20" si="1">H17*E17</f>
        <v>0</v>
      </c>
      <c r="J17" s="360">
        <v>0.18</v>
      </c>
      <c r="K17" s="356">
        <f t="shared" ref="K17:K20" si="2">J17*E17</f>
        <v>4500</v>
      </c>
      <c r="L17" s="1"/>
    </row>
    <row r="18" spans="1:12" ht="22.2" thickTop="1" thickBot="1">
      <c r="A18" s="1"/>
      <c r="B18" s="357">
        <f>1+B17</f>
        <v>3</v>
      </c>
      <c r="C18" s="358"/>
      <c r="D18" s="359"/>
      <c r="E18" s="356"/>
      <c r="F18" s="360"/>
      <c r="G18" s="356">
        <f t="shared" si="0"/>
        <v>0</v>
      </c>
      <c r="H18" s="360"/>
      <c r="I18" s="356">
        <f t="shared" si="1"/>
        <v>0</v>
      </c>
      <c r="J18" s="360"/>
      <c r="K18" s="356">
        <f t="shared" si="2"/>
        <v>0</v>
      </c>
      <c r="L18" s="1"/>
    </row>
    <row r="19" spans="1:12" ht="22.2" thickTop="1" thickBot="1">
      <c r="A19" s="1"/>
      <c r="B19" s="357">
        <f t="shared" ref="B19:B20" si="3">1+B18</f>
        <v>4</v>
      </c>
      <c r="C19" s="358"/>
      <c r="D19" s="359"/>
      <c r="E19" s="356"/>
      <c r="F19" s="360"/>
      <c r="G19" s="356">
        <f t="shared" si="0"/>
        <v>0</v>
      </c>
      <c r="H19" s="360"/>
      <c r="I19" s="356">
        <f t="shared" si="1"/>
        <v>0</v>
      </c>
      <c r="J19" s="360"/>
      <c r="K19" s="356">
        <f t="shared" si="2"/>
        <v>0</v>
      </c>
      <c r="L19" s="1"/>
    </row>
    <row r="20" spans="1:12" ht="22.2" thickTop="1" thickBot="1">
      <c r="A20" s="1"/>
      <c r="B20" s="357">
        <f t="shared" si="3"/>
        <v>5</v>
      </c>
      <c r="C20" s="358"/>
      <c r="D20" s="359"/>
      <c r="E20" s="356"/>
      <c r="F20" s="360"/>
      <c r="G20" s="356">
        <f t="shared" si="0"/>
        <v>0</v>
      </c>
      <c r="H20" s="360"/>
      <c r="I20" s="356">
        <f t="shared" si="1"/>
        <v>0</v>
      </c>
      <c r="J20" s="360"/>
      <c r="K20" s="356">
        <f t="shared" si="2"/>
        <v>0</v>
      </c>
      <c r="L20" s="1"/>
    </row>
    <row r="21" spans="1:12" ht="22.2" thickTop="1" thickBot="1">
      <c r="A21" s="1"/>
      <c r="B21" s="357"/>
      <c r="C21" s="340" t="s">
        <v>30</v>
      </c>
      <c r="D21" s="342"/>
      <c r="E21" s="356">
        <f t="shared" ref="E21:K21" si="4">SUM(E16:E20)</f>
        <v>40000</v>
      </c>
      <c r="F21" s="356"/>
      <c r="G21" s="356">
        <f t="shared" si="4"/>
        <v>900</v>
      </c>
      <c r="H21" s="356"/>
      <c r="I21" s="356">
        <f t="shared" si="4"/>
        <v>900</v>
      </c>
      <c r="J21" s="356"/>
      <c r="K21" s="356">
        <f t="shared" si="4"/>
        <v>4500</v>
      </c>
      <c r="L21" s="1"/>
    </row>
    <row r="22" spans="1:12" ht="27" thickTop="1" thickBot="1">
      <c r="A22" s="1"/>
      <c r="B22" s="361"/>
      <c r="C22" s="362" t="s">
        <v>113</v>
      </c>
      <c r="D22" s="320"/>
      <c r="E22" s="315"/>
      <c r="F22" s="316"/>
      <c r="G22" s="363" t="s">
        <v>54</v>
      </c>
      <c r="H22" s="364"/>
      <c r="I22" s="365"/>
      <c r="J22" s="363" t="s">
        <v>53</v>
      </c>
      <c r="K22" s="365"/>
      <c r="L22" s="1"/>
    </row>
    <row r="23" spans="1:12" ht="22.2" thickTop="1" thickBot="1">
      <c r="A23" s="1"/>
      <c r="B23" s="320"/>
      <c r="C23" s="315"/>
      <c r="D23" s="315"/>
      <c r="E23" s="315"/>
      <c r="F23" s="316"/>
      <c r="G23" s="340" t="s">
        <v>122</v>
      </c>
      <c r="H23" s="341"/>
      <c r="I23" s="342"/>
      <c r="J23" s="366">
        <f>E21</f>
        <v>40000</v>
      </c>
      <c r="K23" s="366"/>
      <c r="L23" s="1"/>
    </row>
    <row r="24" spans="1:12" ht="22.2" thickTop="1" thickBot="1">
      <c r="A24" s="1"/>
      <c r="B24" s="305"/>
      <c r="C24" s="306"/>
      <c r="D24" s="306"/>
      <c r="E24" s="306"/>
      <c r="F24" s="307"/>
      <c r="G24" s="340" t="s">
        <v>59</v>
      </c>
      <c r="H24" s="367"/>
      <c r="I24" s="368"/>
      <c r="J24" s="305">
        <f>G21</f>
        <v>900</v>
      </c>
      <c r="K24" s="307"/>
      <c r="L24" s="1"/>
    </row>
    <row r="25" spans="1:12" ht="22.2" thickTop="1" thickBot="1">
      <c r="A25" s="1"/>
      <c r="B25" s="369"/>
      <c r="C25" s="370"/>
      <c r="D25" s="371"/>
      <c r="E25" s="372"/>
      <c r="F25" s="373"/>
      <c r="G25" s="340" t="s">
        <v>61</v>
      </c>
      <c r="H25" s="367"/>
      <c r="I25" s="368"/>
      <c r="J25" s="305">
        <f>I21</f>
        <v>900</v>
      </c>
      <c r="K25" s="307"/>
      <c r="L25" s="1"/>
    </row>
    <row r="26" spans="1:12" ht="22.2" thickTop="1" thickBot="1">
      <c r="A26" s="1"/>
      <c r="B26" s="374"/>
      <c r="C26" s="370"/>
      <c r="D26" s="371"/>
      <c r="E26" s="375"/>
      <c r="F26" s="376"/>
      <c r="G26" s="340" t="s">
        <v>63</v>
      </c>
      <c r="H26" s="367"/>
      <c r="I26" s="368"/>
      <c r="J26" s="366">
        <f>K21</f>
        <v>4500</v>
      </c>
      <c r="K26" s="366"/>
      <c r="L26" s="1"/>
    </row>
    <row r="27" spans="1:12" ht="22.2" thickTop="1" thickBot="1">
      <c r="A27" s="1"/>
      <c r="B27" s="374"/>
      <c r="C27" s="305" t="s">
        <v>123</v>
      </c>
      <c r="D27" s="307"/>
      <c r="E27" s="377"/>
      <c r="F27" s="378"/>
      <c r="G27" s="340" t="s">
        <v>64</v>
      </c>
      <c r="H27" s="367"/>
      <c r="I27" s="368"/>
      <c r="J27" s="366">
        <f>SUM(J23:K26)</f>
        <v>46300</v>
      </c>
      <c r="K27" s="366"/>
      <c r="L27" s="1"/>
    </row>
    <row r="28" spans="1:12" ht="22.2" thickTop="1" thickBot="1">
      <c r="A28" s="1"/>
      <c r="B28" s="379"/>
      <c r="C28" s="380"/>
      <c r="D28" s="381"/>
      <c r="E28" s="382" t="s">
        <v>31</v>
      </c>
      <c r="F28" s="383"/>
      <c r="G28" s="384"/>
      <c r="H28" s="385"/>
      <c r="I28" s="385"/>
      <c r="J28" s="385"/>
      <c r="K28" s="386"/>
      <c r="L28" s="1"/>
    </row>
    <row r="29" spans="1:12" ht="22.2" thickTop="1" thickBot="1">
      <c r="A29" s="1"/>
      <c r="B29" s="305" t="s">
        <v>124</v>
      </c>
      <c r="C29" s="306"/>
      <c r="D29" s="307"/>
      <c r="E29" s="387"/>
      <c r="F29" s="380"/>
      <c r="G29" s="380"/>
      <c r="H29" s="380"/>
      <c r="I29" s="380"/>
      <c r="J29" s="380"/>
      <c r="K29" s="381"/>
      <c r="L29" s="1"/>
    </row>
    <row r="30" spans="1:12" ht="22.2" thickTop="1" thickBot="1">
      <c r="A30" s="1"/>
      <c r="B30" s="382" t="s">
        <v>125</v>
      </c>
      <c r="C30" s="388"/>
      <c r="D30" s="388"/>
      <c r="E30" s="388"/>
      <c r="F30" s="388"/>
      <c r="G30" s="388"/>
      <c r="H30" s="388"/>
      <c r="I30" s="388"/>
      <c r="J30" s="388"/>
      <c r="K30" s="383"/>
      <c r="L30" s="1"/>
    </row>
    <row r="31" spans="1:12" ht="7.8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60">
    <mergeCell ref="B29:D29"/>
    <mergeCell ref="E29:K29"/>
    <mergeCell ref="B30:K30"/>
    <mergeCell ref="C27:D27"/>
    <mergeCell ref="G27:I27"/>
    <mergeCell ref="J27:K27"/>
    <mergeCell ref="C28:D28"/>
    <mergeCell ref="E28:F28"/>
    <mergeCell ref="G28:K28"/>
    <mergeCell ref="B24:F24"/>
    <mergeCell ref="G24:I24"/>
    <mergeCell ref="J24:K24"/>
    <mergeCell ref="B25:B28"/>
    <mergeCell ref="C25:D26"/>
    <mergeCell ref="E25:F27"/>
    <mergeCell ref="G25:I25"/>
    <mergeCell ref="J25:K25"/>
    <mergeCell ref="G26:I26"/>
    <mergeCell ref="J26:K26"/>
    <mergeCell ref="D22:F22"/>
    <mergeCell ref="G22:I22"/>
    <mergeCell ref="J22:K22"/>
    <mergeCell ref="B23:F23"/>
    <mergeCell ref="G23:I23"/>
    <mergeCell ref="J23:K23"/>
    <mergeCell ref="C16:D16"/>
    <mergeCell ref="C17:D17"/>
    <mergeCell ref="C18:D18"/>
    <mergeCell ref="C19:D19"/>
    <mergeCell ref="C20:D20"/>
    <mergeCell ref="C21:D21"/>
    <mergeCell ref="B13:K13"/>
    <mergeCell ref="B14:B15"/>
    <mergeCell ref="C14:D15"/>
    <mergeCell ref="E14:E15"/>
    <mergeCell ref="F14:G14"/>
    <mergeCell ref="H14:I14"/>
    <mergeCell ref="J14:K14"/>
    <mergeCell ref="E10:F11"/>
    <mergeCell ref="G10:I10"/>
    <mergeCell ref="J10:K10"/>
    <mergeCell ref="G11:I11"/>
    <mergeCell ref="J11:K11"/>
    <mergeCell ref="B12:K12"/>
    <mergeCell ref="B6:K6"/>
    <mergeCell ref="D7:G7"/>
    <mergeCell ref="H7:I7"/>
    <mergeCell ref="J7:K7"/>
    <mergeCell ref="C8:C9"/>
    <mergeCell ref="D8:G8"/>
    <mergeCell ref="H8:I8"/>
    <mergeCell ref="J8:K8"/>
    <mergeCell ref="D9:G9"/>
    <mergeCell ref="H9:K9"/>
    <mergeCell ref="B2:I2"/>
    <mergeCell ref="J2:K4"/>
    <mergeCell ref="B3:I3"/>
    <mergeCell ref="B4:I4"/>
    <mergeCell ref="F5:G5"/>
    <mergeCell ref="H5:K5"/>
  </mergeCells>
  <hyperlinks>
    <hyperlink ref="B2" r:id="rId1"/>
  </hyperlinks>
  <pageMargins left="0" right="0" top="0" bottom="0" header="0" footer="0"/>
  <pageSetup paperSize="9" scale="82" orientation="landscape" verticalDpi="0" r:id="rId2"/>
  <colBreaks count="1" manualBreakCount="1">
    <brk id="12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RowColHeaders="0" topLeftCell="A9" zoomScale="90" zoomScaleNormal="90" workbookViewId="0">
      <selection activeCell="B28" sqref="B28:K28"/>
    </sheetView>
  </sheetViews>
  <sheetFormatPr defaultRowHeight="14.4"/>
  <cols>
    <col min="1" max="1" width="1.44140625" customWidth="1"/>
    <col min="2" max="2" width="3.77734375" customWidth="1"/>
    <col min="3" max="3" width="23.109375" customWidth="1"/>
    <col min="4" max="4" width="10.88671875" customWidth="1"/>
    <col min="5" max="5" width="13.6640625" customWidth="1"/>
    <col min="6" max="6" width="8.44140625" bestFit="1" customWidth="1"/>
    <col min="7" max="7" width="9.21875" bestFit="1" customWidth="1"/>
    <col min="8" max="8" width="8" bestFit="1" customWidth="1"/>
    <col min="9" max="9" width="9.21875" bestFit="1" customWidth="1"/>
    <col min="10" max="10" width="8.44140625" bestFit="1" customWidth="1"/>
    <col min="11" max="11" width="9.21875" customWidth="1"/>
    <col min="12" max="12" width="1.44140625" customWidth="1"/>
  </cols>
  <sheetData>
    <row r="1" spans="1:12" ht="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thickTop="1" thickBot="1">
      <c r="A2" s="1"/>
      <c r="B2" s="2" t="s">
        <v>0</v>
      </c>
      <c r="C2" s="302"/>
      <c r="D2" s="302"/>
      <c r="E2" s="302"/>
      <c r="F2" s="302"/>
      <c r="G2" s="302"/>
      <c r="H2" s="302"/>
      <c r="I2" s="302"/>
      <c r="J2" s="4"/>
      <c r="K2" s="5"/>
      <c r="L2" s="1"/>
    </row>
    <row r="3" spans="1:12" ht="30" thickTop="1" thickBot="1">
      <c r="A3" s="1"/>
      <c r="B3" s="6" t="s">
        <v>126</v>
      </c>
      <c r="C3" s="7"/>
      <c r="D3" s="7"/>
      <c r="E3" s="7"/>
      <c r="F3" s="7"/>
      <c r="G3" s="7"/>
      <c r="H3" s="7"/>
      <c r="I3" s="7"/>
      <c r="J3" s="303"/>
      <c r="K3" s="304"/>
      <c r="L3" s="1"/>
    </row>
    <row r="4" spans="1:12" ht="15.6" thickTop="1" thickBot="1">
      <c r="A4" s="1"/>
      <c r="B4" s="10" t="s">
        <v>2</v>
      </c>
      <c r="C4" s="11"/>
      <c r="D4" s="11"/>
      <c r="E4" s="11"/>
      <c r="F4" s="11"/>
      <c r="G4" s="11"/>
      <c r="H4" s="11"/>
      <c r="I4" s="12"/>
      <c r="J4" s="8"/>
      <c r="K4" s="9"/>
      <c r="L4" s="1"/>
    </row>
    <row r="5" spans="1:12" ht="15.6" thickTop="1" thickBot="1">
      <c r="A5" s="1"/>
      <c r="B5" s="308"/>
      <c r="C5" s="309"/>
      <c r="D5" s="309"/>
      <c r="E5" s="310"/>
      <c r="F5" s="389" t="s">
        <v>7</v>
      </c>
      <c r="G5" s="390"/>
      <c r="H5" s="391" t="s">
        <v>38</v>
      </c>
      <c r="I5" s="392"/>
      <c r="J5" s="16"/>
      <c r="K5" s="20"/>
      <c r="L5" s="1"/>
    </row>
    <row r="6" spans="1:12" ht="15.6" thickTop="1" thickBot="1">
      <c r="A6" s="1"/>
      <c r="B6" s="22" t="s">
        <v>9</v>
      </c>
      <c r="C6" s="23"/>
      <c r="D6" s="23"/>
      <c r="E6" s="23"/>
      <c r="F6" s="23"/>
      <c r="G6" s="23"/>
      <c r="H6" s="23"/>
      <c r="I6" s="23"/>
      <c r="J6" s="23"/>
      <c r="K6" s="24"/>
      <c r="L6" s="1"/>
    </row>
    <row r="7" spans="1:12" ht="16.8" thickTop="1" thickBot="1">
      <c r="A7" s="1"/>
      <c r="B7" s="393"/>
      <c r="C7" s="26" t="s">
        <v>39</v>
      </c>
      <c r="D7" s="15" t="s">
        <v>12</v>
      </c>
      <c r="E7" s="394"/>
      <c r="F7" s="394"/>
      <c r="G7" s="395"/>
      <c r="H7" s="10" t="s">
        <v>5</v>
      </c>
      <c r="I7" s="12"/>
      <c r="J7" s="273" t="s">
        <v>3</v>
      </c>
      <c r="K7" s="274"/>
      <c r="L7" s="1"/>
    </row>
    <row r="8" spans="1:12" ht="15.6" thickTop="1" thickBot="1">
      <c r="A8" s="1"/>
      <c r="B8" s="27"/>
      <c r="C8" s="396" t="s">
        <v>41</v>
      </c>
      <c r="D8" s="28" t="s">
        <v>14</v>
      </c>
      <c r="E8" s="29"/>
      <c r="F8" s="29"/>
      <c r="G8" s="30"/>
      <c r="H8" s="28" t="s">
        <v>6</v>
      </c>
      <c r="I8" s="30"/>
      <c r="J8" s="15" t="s">
        <v>4</v>
      </c>
      <c r="K8" s="20"/>
      <c r="L8" s="1"/>
    </row>
    <row r="9" spans="1:12" ht="16.8" thickTop="1" thickBot="1">
      <c r="A9" s="1"/>
      <c r="B9" s="27"/>
      <c r="C9" s="397"/>
      <c r="D9" s="28" t="s">
        <v>14</v>
      </c>
      <c r="E9" s="29"/>
      <c r="F9" s="29"/>
      <c r="G9" s="30"/>
      <c r="H9" s="398" t="s">
        <v>7</v>
      </c>
      <c r="I9" s="399"/>
      <c r="J9" s="273" t="s">
        <v>10</v>
      </c>
      <c r="K9" s="274"/>
      <c r="L9" s="1"/>
    </row>
    <row r="10" spans="1:12" ht="15.6" thickTop="1" thickBot="1">
      <c r="A10" s="1"/>
      <c r="B10" s="400"/>
      <c r="C10" s="401" t="s">
        <v>127</v>
      </c>
      <c r="D10" s="18" t="s">
        <v>128</v>
      </c>
      <c r="E10" s="402"/>
      <c r="F10" s="403"/>
      <c r="G10" s="28" t="s">
        <v>116</v>
      </c>
      <c r="H10" s="29"/>
      <c r="I10" s="30"/>
      <c r="J10" s="404">
        <f ca="1">TODAY()</f>
        <v>42938</v>
      </c>
      <c r="K10" s="405"/>
      <c r="L10" s="1"/>
    </row>
    <row r="11" spans="1:12" ht="15.6" thickTop="1" thickBot="1">
      <c r="A11" s="1"/>
      <c r="B11" s="22" t="s">
        <v>17</v>
      </c>
      <c r="C11" s="23"/>
      <c r="D11" s="406"/>
      <c r="E11" s="23"/>
      <c r="F11" s="23"/>
      <c r="G11" s="23"/>
      <c r="H11" s="23"/>
      <c r="I11" s="23"/>
      <c r="J11" s="23"/>
      <c r="K11" s="24"/>
      <c r="L11" s="1"/>
    </row>
    <row r="12" spans="1:12" ht="15.6" thickTop="1" thickBot="1">
      <c r="A12" s="1"/>
      <c r="B12" s="33" t="s">
        <v>18</v>
      </c>
      <c r="C12" s="407" t="s">
        <v>19</v>
      </c>
      <c r="D12" s="408"/>
      <c r="E12" s="33" t="s">
        <v>129</v>
      </c>
      <c r="F12" s="10" t="s">
        <v>49</v>
      </c>
      <c r="G12" s="12"/>
      <c r="H12" s="10" t="s">
        <v>50</v>
      </c>
      <c r="I12" s="12"/>
      <c r="J12" s="10" t="s">
        <v>51</v>
      </c>
      <c r="K12" s="12"/>
      <c r="L12" s="1"/>
    </row>
    <row r="13" spans="1:12" ht="15.6" thickTop="1" thickBot="1">
      <c r="A13" s="1"/>
      <c r="B13" s="34"/>
      <c r="C13" s="409"/>
      <c r="D13" s="410"/>
      <c r="E13" s="34"/>
      <c r="F13" s="17" t="s">
        <v>52</v>
      </c>
      <c r="G13" s="17" t="s">
        <v>53</v>
      </c>
      <c r="H13" s="17" t="s">
        <v>52</v>
      </c>
      <c r="I13" s="17" t="s">
        <v>53</v>
      </c>
      <c r="J13" s="17" t="s">
        <v>52</v>
      </c>
      <c r="K13" s="17" t="s">
        <v>53</v>
      </c>
      <c r="L13" s="1"/>
    </row>
    <row r="14" spans="1:12" ht="15.6" thickTop="1" thickBot="1">
      <c r="A14" s="1"/>
      <c r="B14" s="35">
        <v>1</v>
      </c>
      <c r="C14" s="411" t="s">
        <v>27</v>
      </c>
      <c r="D14" s="412"/>
      <c r="E14" s="17">
        <v>15000</v>
      </c>
      <c r="F14" s="413">
        <v>0.06</v>
      </c>
      <c r="G14" s="17">
        <f>F14*E14</f>
        <v>900</v>
      </c>
      <c r="H14" s="413">
        <v>0.06</v>
      </c>
      <c r="I14" s="17">
        <f>H14*E14</f>
        <v>900</v>
      </c>
      <c r="J14" s="413">
        <v>0</v>
      </c>
      <c r="K14" s="17">
        <f>J14*E14</f>
        <v>0</v>
      </c>
      <c r="L14" s="1"/>
    </row>
    <row r="15" spans="1:12" ht="15.6" thickTop="1" thickBot="1">
      <c r="A15" s="1"/>
      <c r="B15" s="35">
        <f>1+B14</f>
        <v>2</v>
      </c>
      <c r="C15" s="411" t="s">
        <v>121</v>
      </c>
      <c r="D15" s="412"/>
      <c r="E15" s="17">
        <v>25000</v>
      </c>
      <c r="F15" s="413"/>
      <c r="G15" s="17">
        <f t="shared" ref="G15:G18" si="0">F15*E15</f>
        <v>0</v>
      </c>
      <c r="H15" s="413"/>
      <c r="I15" s="17">
        <f t="shared" ref="I15:I18" si="1">H15*E15</f>
        <v>0</v>
      </c>
      <c r="J15" s="413">
        <v>0.18</v>
      </c>
      <c r="K15" s="17">
        <f t="shared" ref="K15:K18" si="2">J15*E15</f>
        <v>4500</v>
      </c>
      <c r="L15" s="1"/>
    </row>
    <row r="16" spans="1:12" ht="15.6" thickTop="1" thickBot="1">
      <c r="A16" s="1"/>
      <c r="B16" s="35">
        <f>1+B15</f>
        <v>3</v>
      </c>
      <c r="C16" s="411"/>
      <c r="D16" s="412"/>
      <c r="E16" s="17"/>
      <c r="F16" s="413"/>
      <c r="G16" s="17">
        <f t="shared" si="0"/>
        <v>0</v>
      </c>
      <c r="H16" s="413"/>
      <c r="I16" s="17">
        <f t="shared" si="1"/>
        <v>0</v>
      </c>
      <c r="J16" s="413"/>
      <c r="K16" s="17">
        <f t="shared" si="2"/>
        <v>0</v>
      </c>
      <c r="L16" s="1"/>
    </row>
    <row r="17" spans="1:12" ht="15.6" thickTop="1" thickBot="1">
      <c r="A17" s="1"/>
      <c r="B17" s="35">
        <f t="shared" ref="B17:B18" si="3">1+B16</f>
        <v>4</v>
      </c>
      <c r="C17" s="411"/>
      <c r="D17" s="412"/>
      <c r="E17" s="17"/>
      <c r="F17" s="413"/>
      <c r="G17" s="17">
        <f t="shared" si="0"/>
        <v>0</v>
      </c>
      <c r="H17" s="413"/>
      <c r="I17" s="17">
        <f t="shared" si="1"/>
        <v>0</v>
      </c>
      <c r="J17" s="413"/>
      <c r="K17" s="17">
        <f t="shared" si="2"/>
        <v>0</v>
      </c>
      <c r="L17" s="1"/>
    </row>
    <row r="18" spans="1:12" ht="15.6" thickTop="1" thickBot="1">
      <c r="A18" s="1"/>
      <c r="B18" s="35">
        <f t="shared" si="3"/>
        <v>5</v>
      </c>
      <c r="C18" s="411"/>
      <c r="D18" s="412"/>
      <c r="E18" s="17"/>
      <c r="F18" s="413"/>
      <c r="G18" s="17">
        <f t="shared" si="0"/>
        <v>0</v>
      </c>
      <c r="H18" s="413"/>
      <c r="I18" s="17">
        <f t="shared" si="1"/>
        <v>0</v>
      </c>
      <c r="J18" s="413"/>
      <c r="K18" s="17">
        <f t="shared" si="2"/>
        <v>0</v>
      </c>
      <c r="L18" s="1"/>
    </row>
    <row r="19" spans="1:12" ht="15.6" thickTop="1" thickBot="1">
      <c r="A19" s="1"/>
      <c r="B19" s="35"/>
      <c r="C19" s="42" t="s">
        <v>30</v>
      </c>
      <c r="D19" s="44"/>
      <c r="E19" s="17">
        <f t="shared" ref="E19:K19" si="4">SUM(E14:E18)</f>
        <v>40000</v>
      </c>
      <c r="F19" s="17"/>
      <c r="G19" s="17">
        <f t="shared" si="4"/>
        <v>900</v>
      </c>
      <c r="H19" s="17"/>
      <c r="I19" s="17">
        <f t="shared" si="4"/>
        <v>900</v>
      </c>
      <c r="J19" s="17"/>
      <c r="K19" s="17">
        <f t="shared" si="4"/>
        <v>4500</v>
      </c>
      <c r="L19" s="1"/>
    </row>
    <row r="20" spans="1:12" ht="24.6" thickTop="1" thickBot="1">
      <c r="A20" s="1"/>
      <c r="B20" s="414"/>
      <c r="C20" s="26" t="s">
        <v>113</v>
      </c>
      <c r="D20" s="415"/>
      <c r="E20" s="416"/>
      <c r="F20" s="417"/>
      <c r="G20" s="225" t="s">
        <v>54</v>
      </c>
      <c r="H20" s="226"/>
      <c r="I20" s="227"/>
      <c r="J20" s="10" t="s">
        <v>53</v>
      </c>
      <c r="K20" s="12"/>
      <c r="L20" s="1"/>
    </row>
    <row r="21" spans="1:12" ht="15.6" customHeight="1" thickTop="1" thickBot="1">
      <c r="A21" s="1"/>
      <c r="B21" s="415"/>
      <c r="C21" s="416"/>
      <c r="D21" s="416"/>
      <c r="E21" s="416"/>
      <c r="F21" s="417"/>
      <c r="G21" s="42" t="s">
        <v>122</v>
      </c>
      <c r="H21" s="43"/>
      <c r="I21" s="44"/>
      <c r="J21" s="418">
        <f>E19</f>
        <v>40000</v>
      </c>
      <c r="K21" s="418"/>
      <c r="L21" s="1"/>
    </row>
    <row r="22" spans="1:12" ht="15.6" customHeight="1" thickTop="1" thickBot="1">
      <c r="A22" s="1"/>
      <c r="B22" s="10"/>
      <c r="C22" s="11"/>
      <c r="D22" s="11"/>
      <c r="E22" s="11"/>
      <c r="F22" s="12"/>
      <c r="G22" s="42" t="s">
        <v>59</v>
      </c>
      <c r="H22" s="419"/>
      <c r="I22" s="420"/>
      <c r="J22" s="10">
        <f>G19</f>
        <v>900</v>
      </c>
      <c r="K22" s="12"/>
      <c r="L22" s="1"/>
    </row>
    <row r="23" spans="1:12" ht="15.6" customHeight="1" thickTop="1" thickBot="1">
      <c r="A23" s="1"/>
      <c r="B23" s="50"/>
      <c r="C23" s="52"/>
      <c r="D23" s="54"/>
      <c r="E23" s="421"/>
      <c r="F23" s="422"/>
      <c r="G23" s="42" t="s">
        <v>61</v>
      </c>
      <c r="H23" s="419"/>
      <c r="I23" s="420"/>
      <c r="J23" s="10">
        <f>I19</f>
        <v>900</v>
      </c>
      <c r="K23" s="12"/>
      <c r="L23" s="1"/>
    </row>
    <row r="24" spans="1:12" ht="15.6" customHeight="1" thickTop="1" thickBot="1">
      <c r="A24" s="1"/>
      <c r="B24" s="50"/>
      <c r="C24" s="52"/>
      <c r="D24" s="54"/>
      <c r="E24" s="423"/>
      <c r="F24" s="424"/>
      <c r="G24" s="42" t="s">
        <v>63</v>
      </c>
      <c r="H24" s="419"/>
      <c r="I24" s="420"/>
      <c r="J24" s="418">
        <f>K19</f>
        <v>4500</v>
      </c>
      <c r="K24" s="418"/>
      <c r="L24" s="1"/>
    </row>
    <row r="25" spans="1:12" ht="15.6" customHeight="1" thickTop="1" thickBot="1">
      <c r="A25" s="1"/>
      <c r="B25" s="10" t="s">
        <v>130</v>
      </c>
      <c r="C25" s="11"/>
      <c r="D25" s="12"/>
      <c r="E25" s="425"/>
      <c r="F25" s="426"/>
      <c r="G25" s="42" t="s">
        <v>64</v>
      </c>
      <c r="H25" s="419"/>
      <c r="I25" s="420"/>
      <c r="J25" s="418">
        <f>SUM(J21:K24)</f>
        <v>46300</v>
      </c>
      <c r="K25" s="418"/>
      <c r="L25" s="1"/>
    </row>
    <row r="26" spans="1:12" ht="15.6" thickTop="1" thickBot="1">
      <c r="A26" s="1"/>
      <c r="B26" s="427"/>
      <c r="C26" s="428"/>
      <c r="D26" s="429"/>
      <c r="E26" s="398" t="s">
        <v>31</v>
      </c>
      <c r="F26" s="399"/>
      <c r="G26" s="98"/>
      <c r="H26" s="99"/>
      <c r="I26" s="99"/>
      <c r="J26" s="99"/>
      <c r="K26" s="430"/>
      <c r="L26" s="1"/>
    </row>
    <row r="27" spans="1:12" ht="15.6" thickTop="1" thickBot="1">
      <c r="A27" s="1"/>
      <c r="B27" s="10" t="s">
        <v>124</v>
      </c>
      <c r="C27" s="11"/>
      <c r="D27" s="12"/>
      <c r="E27" s="98"/>
      <c r="F27" s="99"/>
      <c r="G27" s="99"/>
      <c r="H27" s="99"/>
      <c r="I27" s="99"/>
      <c r="J27" s="99"/>
      <c r="K27" s="430"/>
      <c r="L27" s="1"/>
    </row>
    <row r="28" spans="1:12" ht="15.6" thickTop="1" thickBot="1">
      <c r="A28" s="1"/>
      <c r="B28" s="398" t="s">
        <v>125</v>
      </c>
      <c r="C28" s="431"/>
      <c r="D28" s="431"/>
      <c r="E28" s="431"/>
      <c r="F28" s="431"/>
      <c r="G28" s="431"/>
      <c r="H28" s="431"/>
      <c r="I28" s="431"/>
      <c r="J28" s="431"/>
      <c r="K28" s="399"/>
      <c r="L28" s="1"/>
    </row>
    <row r="29" spans="1:12" ht="7.8" customHeight="1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57">
    <mergeCell ref="B28:K28"/>
    <mergeCell ref="G25:I25"/>
    <mergeCell ref="J25:K25"/>
    <mergeCell ref="B26:D26"/>
    <mergeCell ref="E26:F26"/>
    <mergeCell ref="G26:K26"/>
    <mergeCell ref="B27:D27"/>
    <mergeCell ref="E27:K27"/>
    <mergeCell ref="B22:F22"/>
    <mergeCell ref="G22:I22"/>
    <mergeCell ref="J22:K22"/>
    <mergeCell ref="C23:D24"/>
    <mergeCell ref="E23:F25"/>
    <mergeCell ref="G23:I23"/>
    <mergeCell ref="J23:K23"/>
    <mergeCell ref="G24:I24"/>
    <mergeCell ref="J24:K24"/>
    <mergeCell ref="B25:D25"/>
    <mergeCell ref="C19:D19"/>
    <mergeCell ref="D20:F20"/>
    <mergeCell ref="G20:I20"/>
    <mergeCell ref="J20:K20"/>
    <mergeCell ref="B21:F21"/>
    <mergeCell ref="G21:I21"/>
    <mergeCell ref="J21:K21"/>
    <mergeCell ref="J12:K12"/>
    <mergeCell ref="C14:D14"/>
    <mergeCell ref="C15:D15"/>
    <mergeCell ref="C16:D16"/>
    <mergeCell ref="C17:D17"/>
    <mergeCell ref="C18:D18"/>
    <mergeCell ref="J9:K9"/>
    <mergeCell ref="E10:F10"/>
    <mergeCell ref="G10:I10"/>
    <mergeCell ref="J10:K10"/>
    <mergeCell ref="B11:K11"/>
    <mergeCell ref="B12:B13"/>
    <mergeCell ref="C12:D13"/>
    <mergeCell ref="E12:E13"/>
    <mergeCell ref="F12:G12"/>
    <mergeCell ref="H12:I12"/>
    <mergeCell ref="B6:K6"/>
    <mergeCell ref="D7:G7"/>
    <mergeCell ref="H7:I7"/>
    <mergeCell ref="J7:K7"/>
    <mergeCell ref="C8:C9"/>
    <mergeCell ref="D8:G8"/>
    <mergeCell ref="H8:I8"/>
    <mergeCell ref="J8:K8"/>
    <mergeCell ref="D9:G9"/>
    <mergeCell ref="H9:I9"/>
    <mergeCell ref="B2:I2"/>
    <mergeCell ref="J2:K4"/>
    <mergeCell ref="B3:I3"/>
    <mergeCell ref="B4:I4"/>
    <mergeCell ref="F5:G5"/>
    <mergeCell ref="H5:K5"/>
  </mergeCells>
  <dataValidations count="1">
    <dataValidation type="list" allowBlank="1" showInputMessage="1" showErrorMessage="1" sqref="D10">
      <formula1>"YES,NO"</formula1>
    </dataValidation>
  </dataValidations>
  <hyperlinks>
    <hyperlink ref="B2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50" zoomScaleNormal="50" zoomScaleSheetLayoutView="70" workbookViewId="0">
      <selection activeCell="A4" sqref="A4"/>
    </sheetView>
  </sheetViews>
  <sheetFormatPr defaultRowHeight="14.4"/>
  <cols>
    <col min="1" max="1" width="1.44140625" customWidth="1"/>
    <col min="2" max="2" width="5.88671875" customWidth="1"/>
    <col min="3" max="3" width="23.109375" customWidth="1"/>
    <col min="4" max="4" width="51.6640625" customWidth="1"/>
    <col min="5" max="5" width="13.6640625" customWidth="1"/>
    <col min="6" max="8" width="11.21875" customWidth="1"/>
    <col min="9" max="9" width="11.21875" bestFit="1" customWidth="1"/>
    <col min="10" max="11" width="11.21875" customWidth="1"/>
    <col min="12" max="12" width="1.44140625" customWidth="1"/>
  </cols>
  <sheetData>
    <row r="1" spans="1:12" ht="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thickTop="1" thickBot="1">
      <c r="A2" s="1"/>
      <c r="B2" s="2" t="s">
        <v>0</v>
      </c>
      <c r="C2" s="302"/>
      <c r="D2" s="302"/>
      <c r="E2" s="302"/>
      <c r="F2" s="302"/>
      <c r="G2" s="302"/>
      <c r="H2" s="302"/>
      <c r="I2" s="302"/>
      <c r="J2" s="4"/>
      <c r="K2" s="5"/>
      <c r="L2" s="1"/>
    </row>
    <row r="3" spans="1:12" ht="30" thickTop="1" thickBot="1">
      <c r="A3" s="1"/>
      <c r="B3" s="6" t="s">
        <v>131</v>
      </c>
      <c r="C3" s="7"/>
      <c r="D3" s="7"/>
      <c r="E3" s="7"/>
      <c r="F3" s="7"/>
      <c r="G3" s="7"/>
      <c r="H3" s="7"/>
      <c r="I3" s="7"/>
      <c r="J3" s="303"/>
      <c r="K3" s="304"/>
      <c r="L3" s="1"/>
    </row>
    <row r="4" spans="1:12" ht="22.2" thickTop="1" thickBot="1">
      <c r="A4" s="1"/>
      <c r="B4" s="305" t="s">
        <v>2</v>
      </c>
      <c r="C4" s="306"/>
      <c r="D4" s="306"/>
      <c r="E4" s="306"/>
      <c r="F4" s="306"/>
      <c r="G4" s="306"/>
      <c r="H4" s="306"/>
      <c r="I4" s="307"/>
      <c r="J4" s="8"/>
      <c r="K4" s="9"/>
      <c r="L4" s="1"/>
    </row>
    <row r="5" spans="1:12" ht="22.2" thickTop="1" thickBot="1">
      <c r="A5" s="1"/>
      <c r="B5" s="308"/>
      <c r="C5" s="309"/>
      <c r="D5" s="309"/>
      <c r="E5" s="310"/>
      <c r="F5" s="311" t="s">
        <v>7</v>
      </c>
      <c r="G5" s="312"/>
      <c r="H5" s="313" t="s">
        <v>38</v>
      </c>
      <c r="I5" s="314"/>
      <c r="J5" s="315"/>
      <c r="K5" s="316"/>
      <c r="L5" s="1"/>
    </row>
    <row r="6" spans="1:12" ht="22.2" thickTop="1" thickBot="1">
      <c r="A6" s="1"/>
      <c r="B6" s="241" t="s">
        <v>9</v>
      </c>
      <c r="C6" s="242"/>
      <c r="D6" s="242"/>
      <c r="E6" s="242"/>
      <c r="F6" s="242"/>
      <c r="G6" s="242"/>
      <c r="H6" s="242"/>
      <c r="I6" s="242"/>
      <c r="J6" s="242"/>
      <c r="K6" s="243"/>
      <c r="L6" s="1"/>
    </row>
    <row r="7" spans="1:12" ht="22.2" thickTop="1" thickBot="1">
      <c r="A7" s="1"/>
      <c r="B7" s="318"/>
      <c r="C7" s="362" t="s">
        <v>39</v>
      </c>
      <c r="D7" s="320" t="s">
        <v>12</v>
      </c>
      <c r="E7" s="321"/>
      <c r="F7" s="321"/>
      <c r="G7" s="322"/>
      <c r="H7" s="305" t="s">
        <v>5</v>
      </c>
      <c r="I7" s="307"/>
      <c r="J7" s="305" t="s">
        <v>10</v>
      </c>
      <c r="K7" s="307"/>
      <c r="L7" s="1"/>
    </row>
    <row r="8" spans="1:12" ht="22.2" thickTop="1" thickBot="1">
      <c r="A8" s="1"/>
      <c r="B8" s="323"/>
      <c r="C8" s="432" t="s">
        <v>41</v>
      </c>
      <c r="D8" s="325" t="s">
        <v>14</v>
      </c>
      <c r="E8" s="326"/>
      <c r="F8" s="326"/>
      <c r="G8" s="327"/>
      <c r="H8" s="325" t="s">
        <v>6</v>
      </c>
      <c r="I8" s="327"/>
      <c r="J8" s="328">
        <f ca="1">TODAY()</f>
        <v>42938</v>
      </c>
      <c r="K8" s="329"/>
      <c r="L8" s="1"/>
    </row>
    <row r="9" spans="1:12" ht="22.2" thickTop="1" thickBot="1">
      <c r="A9" s="1"/>
      <c r="B9" s="323"/>
      <c r="C9" s="433"/>
      <c r="D9" s="325" t="s">
        <v>14</v>
      </c>
      <c r="E9" s="326"/>
      <c r="F9" s="326"/>
      <c r="G9" s="327"/>
      <c r="H9" s="434"/>
      <c r="I9" s="435"/>
      <c r="J9" s="305" t="s">
        <v>3</v>
      </c>
      <c r="K9" s="307"/>
      <c r="L9" s="1"/>
    </row>
    <row r="10" spans="1:12" ht="22.2" thickTop="1" thickBot="1">
      <c r="A10" s="1"/>
      <c r="B10" s="335"/>
      <c r="C10" s="436" t="s">
        <v>15</v>
      </c>
      <c r="D10" s="325" t="s">
        <v>116</v>
      </c>
      <c r="E10" s="326"/>
      <c r="F10" s="326"/>
      <c r="G10" s="327"/>
      <c r="H10" s="437"/>
      <c r="I10" s="438"/>
      <c r="J10" s="320" t="s">
        <v>4</v>
      </c>
      <c r="K10" s="316"/>
      <c r="L10" s="1"/>
    </row>
    <row r="11" spans="1:12" ht="22.2" thickTop="1" thickBot="1">
      <c r="A11" s="1"/>
      <c r="B11" s="281" t="s">
        <v>132</v>
      </c>
      <c r="C11" s="282"/>
      <c r="D11" s="337"/>
      <c r="E11" s="305"/>
      <c r="F11" s="306"/>
      <c r="G11" s="307"/>
      <c r="H11" s="281" t="s">
        <v>133</v>
      </c>
      <c r="I11" s="283"/>
      <c r="J11" s="343"/>
      <c r="K11" s="329"/>
      <c r="L11" s="1"/>
    </row>
    <row r="12" spans="1:12" ht="22.2" thickTop="1" thickBot="1">
      <c r="A12" s="1"/>
      <c r="B12" s="241" t="s">
        <v>17</v>
      </c>
      <c r="C12" s="242"/>
      <c r="D12" s="439"/>
      <c r="E12" s="439"/>
      <c r="F12" s="439"/>
      <c r="G12" s="439"/>
      <c r="H12" s="242"/>
      <c r="I12" s="242"/>
      <c r="J12" s="242"/>
      <c r="K12" s="243"/>
      <c r="L12" s="1"/>
    </row>
    <row r="13" spans="1:12" ht="22.2" thickTop="1" thickBot="1">
      <c r="A13" s="1"/>
      <c r="B13" s="348" t="s">
        <v>18</v>
      </c>
      <c r="C13" s="349" t="s">
        <v>19</v>
      </c>
      <c r="D13" s="350"/>
      <c r="E13" s="351" t="s">
        <v>134</v>
      </c>
      <c r="F13" s="305" t="s">
        <v>49</v>
      </c>
      <c r="G13" s="307"/>
      <c r="H13" s="305" t="s">
        <v>50</v>
      </c>
      <c r="I13" s="307"/>
      <c r="J13" s="305" t="s">
        <v>51</v>
      </c>
      <c r="K13" s="307"/>
      <c r="L13" s="1"/>
    </row>
    <row r="14" spans="1:12" ht="22.2" thickTop="1" thickBot="1">
      <c r="A14" s="1"/>
      <c r="B14" s="352"/>
      <c r="C14" s="353"/>
      <c r="D14" s="354"/>
      <c r="E14" s="355"/>
      <c r="F14" s="356" t="s">
        <v>52</v>
      </c>
      <c r="G14" s="356" t="s">
        <v>53</v>
      </c>
      <c r="H14" s="356" t="s">
        <v>52</v>
      </c>
      <c r="I14" s="356" t="s">
        <v>53</v>
      </c>
      <c r="J14" s="356" t="s">
        <v>52</v>
      </c>
      <c r="K14" s="356" t="s">
        <v>53</v>
      </c>
      <c r="L14" s="1"/>
    </row>
    <row r="15" spans="1:12" ht="22.2" thickTop="1" thickBot="1">
      <c r="A15" s="1"/>
      <c r="B15" s="357">
        <v>1</v>
      </c>
      <c r="C15" s="358" t="s">
        <v>27</v>
      </c>
      <c r="D15" s="359"/>
      <c r="E15" s="356">
        <v>15000</v>
      </c>
      <c r="F15" s="360">
        <v>0.06</v>
      </c>
      <c r="G15" s="356">
        <f>F15*E15</f>
        <v>900</v>
      </c>
      <c r="H15" s="360">
        <v>0.06</v>
      </c>
      <c r="I15" s="356">
        <f>H15*E15</f>
        <v>900</v>
      </c>
      <c r="J15" s="360">
        <v>0</v>
      </c>
      <c r="K15" s="356">
        <f>J15*E15</f>
        <v>0</v>
      </c>
      <c r="L15" s="1"/>
    </row>
    <row r="16" spans="1:12" ht="22.2" thickTop="1" thickBot="1">
      <c r="A16" s="1"/>
      <c r="B16" s="357">
        <f>1+B15</f>
        <v>2</v>
      </c>
      <c r="C16" s="358" t="s">
        <v>121</v>
      </c>
      <c r="D16" s="359"/>
      <c r="E16" s="356">
        <v>25000</v>
      </c>
      <c r="F16" s="360"/>
      <c r="G16" s="356">
        <f t="shared" ref="G16:G19" si="0">F16*E16</f>
        <v>0</v>
      </c>
      <c r="H16" s="360"/>
      <c r="I16" s="356">
        <f t="shared" ref="I16:I19" si="1">H16*E16</f>
        <v>0</v>
      </c>
      <c r="J16" s="360">
        <v>0.18</v>
      </c>
      <c r="K16" s="356">
        <f t="shared" ref="K16:K19" si="2">J16*E16</f>
        <v>4500</v>
      </c>
      <c r="L16" s="1"/>
    </row>
    <row r="17" spans="1:12" ht="22.2" thickTop="1" thickBot="1">
      <c r="A17" s="1"/>
      <c r="B17" s="357">
        <f>1+B16</f>
        <v>3</v>
      </c>
      <c r="C17" s="358"/>
      <c r="D17" s="359"/>
      <c r="E17" s="356"/>
      <c r="F17" s="360"/>
      <c r="G17" s="356">
        <f t="shared" si="0"/>
        <v>0</v>
      </c>
      <c r="H17" s="360"/>
      <c r="I17" s="356">
        <f t="shared" si="1"/>
        <v>0</v>
      </c>
      <c r="J17" s="360"/>
      <c r="K17" s="356">
        <f t="shared" si="2"/>
        <v>0</v>
      </c>
      <c r="L17" s="1"/>
    </row>
    <row r="18" spans="1:12" ht="22.2" thickTop="1" thickBot="1">
      <c r="A18" s="1"/>
      <c r="B18" s="357">
        <f t="shared" ref="B18:B19" si="3">1+B17</f>
        <v>4</v>
      </c>
      <c r="C18" s="358"/>
      <c r="D18" s="359"/>
      <c r="E18" s="356"/>
      <c r="F18" s="360"/>
      <c r="G18" s="356">
        <f t="shared" si="0"/>
        <v>0</v>
      </c>
      <c r="H18" s="360"/>
      <c r="I18" s="356">
        <f t="shared" si="1"/>
        <v>0</v>
      </c>
      <c r="J18" s="360"/>
      <c r="K18" s="356">
        <f t="shared" si="2"/>
        <v>0</v>
      </c>
      <c r="L18" s="1"/>
    </row>
    <row r="19" spans="1:12" ht="22.2" thickTop="1" thickBot="1">
      <c r="A19" s="1"/>
      <c r="B19" s="357">
        <f t="shared" si="3"/>
        <v>5</v>
      </c>
      <c r="C19" s="358"/>
      <c r="D19" s="359"/>
      <c r="E19" s="356"/>
      <c r="F19" s="360"/>
      <c r="G19" s="356">
        <f t="shared" si="0"/>
        <v>0</v>
      </c>
      <c r="H19" s="360"/>
      <c r="I19" s="356">
        <f t="shared" si="1"/>
        <v>0</v>
      </c>
      <c r="J19" s="360"/>
      <c r="K19" s="356">
        <f t="shared" si="2"/>
        <v>0</v>
      </c>
      <c r="L19" s="1"/>
    </row>
    <row r="20" spans="1:12" ht="22.2" thickTop="1" thickBot="1">
      <c r="A20" s="1"/>
      <c r="B20" s="357"/>
      <c r="C20" s="340" t="s">
        <v>30</v>
      </c>
      <c r="D20" s="342"/>
      <c r="E20" s="356">
        <f t="shared" ref="E20:K20" si="4">SUM(E15:E19)</f>
        <v>40000</v>
      </c>
      <c r="F20" s="356"/>
      <c r="G20" s="356">
        <f t="shared" si="4"/>
        <v>900</v>
      </c>
      <c r="H20" s="356"/>
      <c r="I20" s="356">
        <f t="shared" si="4"/>
        <v>900</v>
      </c>
      <c r="J20" s="356"/>
      <c r="K20" s="356">
        <f t="shared" si="4"/>
        <v>4500</v>
      </c>
      <c r="L20" s="1"/>
    </row>
    <row r="21" spans="1:12" ht="27" thickTop="1" thickBot="1">
      <c r="A21" s="1"/>
      <c r="B21" s="361"/>
      <c r="C21" s="362" t="s">
        <v>113</v>
      </c>
      <c r="D21" s="320"/>
      <c r="E21" s="315"/>
      <c r="F21" s="316"/>
      <c r="G21" s="363" t="s">
        <v>54</v>
      </c>
      <c r="H21" s="364"/>
      <c r="I21" s="365"/>
      <c r="J21" s="363" t="s">
        <v>53</v>
      </c>
      <c r="K21" s="365"/>
      <c r="L21" s="1"/>
    </row>
    <row r="22" spans="1:12" ht="22.2" thickTop="1" thickBot="1">
      <c r="A22" s="1"/>
      <c r="B22" s="320"/>
      <c r="C22" s="315"/>
      <c r="D22" s="315"/>
      <c r="E22" s="315"/>
      <c r="F22" s="316"/>
      <c r="G22" s="340" t="s">
        <v>122</v>
      </c>
      <c r="H22" s="341"/>
      <c r="I22" s="342"/>
      <c r="J22" s="366">
        <f>E20</f>
        <v>40000</v>
      </c>
      <c r="K22" s="366"/>
      <c r="L22" s="1"/>
    </row>
    <row r="23" spans="1:12" ht="22.2" thickTop="1" thickBot="1">
      <c r="A23" s="1"/>
      <c r="B23" s="305"/>
      <c r="C23" s="306"/>
      <c r="D23" s="306"/>
      <c r="E23" s="306"/>
      <c r="F23" s="307"/>
      <c r="G23" s="340" t="s">
        <v>59</v>
      </c>
      <c r="H23" s="367"/>
      <c r="I23" s="368"/>
      <c r="J23" s="305">
        <f>G20</f>
        <v>900</v>
      </c>
      <c r="K23" s="307"/>
      <c r="L23" s="1"/>
    </row>
    <row r="24" spans="1:12" ht="22.2" thickTop="1" thickBot="1">
      <c r="A24" s="1"/>
      <c r="B24" s="369"/>
      <c r="C24" s="370"/>
      <c r="D24" s="371"/>
      <c r="E24" s="372"/>
      <c r="F24" s="373"/>
      <c r="G24" s="340" t="s">
        <v>61</v>
      </c>
      <c r="H24" s="367"/>
      <c r="I24" s="368"/>
      <c r="J24" s="305">
        <f>I20</f>
        <v>900</v>
      </c>
      <c r="K24" s="307"/>
      <c r="L24" s="1"/>
    </row>
    <row r="25" spans="1:12" ht="22.2" thickTop="1" thickBot="1">
      <c r="A25" s="1"/>
      <c r="B25" s="374"/>
      <c r="C25" s="370"/>
      <c r="D25" s="371"/>
      <c r="E25" s="375"/>
      <c r="F25" s="376"/>
      <c r="G25" s="340" t="s">
        <v>63</v>
      </c>
      <c r="H25" s="367"/>
      <c r="I25" s="368"/>
      <c r="J25" s="366">
        <f>K20</f>
        <v>4500</v>
      </c>
      <c r="K25" s="366"/>
      <c r="L25" s="1"/>
    </row>
    <row r="26" spans="1:12" ht="22.2" thickTop="1" thickBot="1">
      <c r="A26" s="1"/>
      <c r="B26" s="374"/>
      <c r="C26" s="305" t="s">
        <v>130</v>
      </c>
      <c r="D26" s="307"/>
      <c r="E26" s="377"/>
      <c r="F26" s="378"/>
      <c r="G26" s="340" t="s">
        <v>64</v>
      </c>
      <c r="H26" s="367"/>
      <c r="I26" s="368"/>
      <c r="J26" s="366">
        <f>SUM(J22:K25)</f>
        <v>46300</v>
      </c>
      <c r="K26" s="366"/>
      <c r="L26" s="1"/>
    </row>
    <row r="27" spans="1:12" ht="22.2" thickTop="1" thickBot="1">
      <c r="A27" s="1"/>
      <c r="B27" s="379"/>
      <c r="C27" s="380"/>
      <c r="D27" s="381"/>
      <c r="E27" s="382" t="s">
        <v>31</v>
      </c>
      <c r="F27" s="383"/>
      <c r="G27" s="384"/>
      <c r="H27" s="385"/>
      <c r="I27" s="385"/>
      <c r="J27" s="385"/>
      <c r="K27" s="386"/>
      <c r="L27" s="1"/>
    </row>
    <row r="28" spans="1:12" ht="22.2" thickTop="1" thickBot="1">
      <c r="A28" s="1"/>
      <c r="B28" s="305" t="s">
        <v>124</v>
      </c>
      <c r="C28" s="306"/>
      <c r="D28" s="307"/>
      <c r="E28" s="387"/>
      <c r="F28" s="380"/>
      <c r="G28" s="380"/>
      <c r="H28" s="380"/>
      <c r="I28" s="380"/>
      <c r="J28" s="380"/>
      <c r="K28" s="381"/>
      <c r="L28" s="1"/>
    </row>
    <row r="29" spans="1:12" ht="22.2" thickTop="1" thickBot="1">
      <c r="A29" s="1"/>
      <c r="B29" s="382" t="s">
        <v>125</v>
      </c>
      <c r="C29" s="388"/>
      <c r="D29" s="388"/>
      <c r="E29" s="388"/>
      <c r="F29" s="388"/>
      <c r="G29" s="388"/>
      <c r="H29" s="388"/>
      <c r="I29" s="388"/>
      <c r="J29" s="388"/>
      <c r="K29" s="383"/>
      <c r="L29" s="1"/>
    </row>
    <row r="30" spans="1:12" ht="7.8" customHeight="1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61">
    <mergeCell ref="B28:D28"/>
    <mergeCell ref="E28:K28"/>
    <mergeCell ref="B29:K29"/>
    <mergeCell ref="C26:D26"/>
    <mergeCell ref="G26:I26"/>
    <mergeCell ref="J26:K26"/>
    <mergeCell ref="C27:D27"/>
    <mergeCell ref="E27:F27"/>
    <mergeCell ref="G27:K27"/>
    <mergeCell ref="B23:F23"/>
    <mergeCell ref="G23:I23"/>
    <mergeCell ref="J23:K23"/>
    <mergeCell ref="B24:B27"/>
    <mergeCell ref="C24:D25"/>
    <mergeCell ref="E24:F26"/>
    <mergeCell ref="G24:I24"/>
    <mergeCell ref="J24:K24"/>
    <mergeCell ref="G25:I25"/>
    <mergeCell ref="J25:K25"/>
    <mergeCell ref="D21:F21"/>
    <mergeCell ref="G21:I21"/>
    <mergeCell ref="J21:K21"/>
    <mergeCell ref="B22:F22"/>
    <mergeCell ref="G22:I22"/>
    <mergeCell ref="J22:K22"/>
    <mergeCell ref="C15:D15"/>
    <mergeCell ref="C16:D16"/>
    <mergeCell ref="C17:D17"/>
    <mergeCell ref="C18:D18"/>
    <mergeCell ref="C19:D19"/>
    <mergeCell ref="C20:D20"/>
    <mergeCell ref="B12:K12"/>
    <mergeCell ref="B13:B14"/>
    <mergeCell ref="C13:D14"/>
    <mergeCell ref="E13:E14"/>
    <mergeCell ref="F13:G13"/>
    <mergeCell ref="H13:I13"/>
    <mergeCell ref="J13:K13"/>
    <mergeCell ref="J9:K9"/>
    <mergeCell ref="D10:G10"/>
    <mergeCell ref="J10:K10"/>
    <mergeCell ref="B11:C11"/>
    <mergeCell ref="E11:G11"/>
    <mergeCell ref="H11:I11"/>
    <mergeCell ref="J11:K11"/>
    <mergeCell ref="B6:K6"/>
    <mergeCell ref="D7:G7"/>
    <mergeCell ref="H7:I7"/>
    <mergeCell ref="J7:K7"/>
    <mergeCell ref="C8:C9"/>
    <mergeCell ref="D8:G8"/>
    <mergeCell ref="H8:I8"/>
    <mergeCell ref="J8:K8"/>
    <mergeCell ref="D9:G9"/>
    <mergeCell ref="H9:I10"/>
    <mergeCell ref="B2:I2"/>
    <mergeCell ref="J2:K4"/>
    <mergeCell ref="B3:I3"/>
    <mergeCell ref="B4:I4"/>
    <mergeCell ref="F5:G5"/>
    <mergeCell ref="H5:K5"/>
  </mergeCells>
  <hyperlinks>
    <hyperlink ref="B2" r:id="rId1"/>
  </hyperlinks>
  <pageMargins left="0" right="0" top="0" bottom="0" header="0" footer="0"/>
  <pageSetup paperSize="9" scale="85" orientation="landscape" verticalDpi="0" r:id="rId2"/>
  <colBreaks count="1" manualBreakCount="1">
    <brk id="12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17" zoomScale="50" zoomScaleNormal="50" workbookViewId="0">
      <selection activeCell="Y44" sqref="Y44"/>
    </sheetView>
  </sheetViews>
  <sheetFormatPr defaultRowHeight="14.4"/>
  <cols>
    <col min="1" max="1" width="1.44140625" customWidth="1"/>
    <col min="2" max="2" width="6.5546875" customWidth="1"/>
    <col min="3" max="3" width="9" customWidth="1"/>
    <col min="4" max="4" width="10.109375" customWidth="1"/>
    <col min="5" max="5" width="10.77734375" customWidth="1"/>
    <col min="6" max="6" width="19.77734375" bestFit="1" customWidth="1"/>
    <col min="7" max="7" width="19.109375" customWidth="1"/>
    <col min="8" max="8" width="9.109375" customWidth="1"/>
    <col min="9" max="9" width="8.6640625" customWidth="1"/>
    <col min="10" max="10" width="7.88671875" customWidth="1"/>
    <col min="11" max="11" width="15.33203125" bestFit="1" customWidth="1"/>
    <col min="12" max="12" width="10.5546875" customWidth="1"/>
    <col min="13" max="13" width="23.6640625" bestFit="1" customWidth="1"/>
    <col min="14" max="14" width="12.109375" customWidth="1"/>
    <col min="15" max="15" width="17.109375" bestFit="1" customWidth="1"/>
    <col min="16" max="16" width="1.44140625" customWidth="1"/>
    <col min="17" max="17" width="3.33203125" customWidth="1"/>
  </cols>
  <sheetData>
    <row r="1" spans="1:16" ht="9" customHeight="1" thickBo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6"/>
    </row>
    <row r="2" spans="1:16" ht="45.6" customHeight="1" thickTop="1" thickBot="1">
      <c r="A2" s="56"/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6"/>
    </row>
    <row r="3" spans="1:16" ht="45.6" thickTop="1" thickBot="1">
      <c r="A3" s="56"/>
      <c r="B3" s="61" t="s">
        <v>89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58"/>
      <c r="O3" s="58"/>
      <c r="P3" s="56"/>
    </row>
    <row r="4" spans="1:16" ht="21.6" thickTop="1" thickBot="1">
      <c r="A4" s="56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56"/>
    </row>
    <row r="5" spans="1:16" ht="28.8" thickTop="1" thickBot="1">
      <c r="A5" s="56"/>
      <c r="B5" s="175" t="s">
        <v>90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  <c r="P5" s="56"/>
    </row>
    <row r="6" spans="1:16" ht="24" thickTop="1" thickBot="1">
      <c r="A6" s="56"/>
      <c r="B6" s="178" t="s">
        <v>91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56"/>
    </row>
    <row r="7" spans="1:16" ht="52.2" customHeight="1" thickTop="1" thickBot="1">
      <c r="A7" s="56"/>
      <c r="B7" s="179" t="s">
        <v>92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56"/>
    </row>
    <row r="8" spans="1:16" ht="21.6" thickTop="1" thickBot="1">
      <c r="A8" s="56"/>
      <c r="B8" s="94" t="s">
        <v>93</v>
      </c>
      <c r="C8" s="180"/>
      <c r="D8" s="181" t="s">
        <v>4</v>
      </c>
      <c r="E8" s="181"/>
      <c r="F8" s="72" t="s">
        <v>94</v>
      </c>
      <c r="G8" s="182">
        <f ca="1">TODAY()</f>
        <v>42938</v>
      </c>
      <c r="H8" s="94" t="s">
        <v>95</v>
      </c>
      <c r="I8" s="95"/>
      <c r="J8" s="180"/>
      <c r="K8" s="183" t="s">
        <v>96</v>
      </c>
      <c r="L8" s="184"/>
      <c r="M8" s="185" t="s">
        <v>97</v>
      </c>
      <c r="N8" s="186">
        <v>42929</v>
      </c>
      <c r="O8" s="184"/>
      <c r="P8" s="56"/>
    </row>
    <row r="9" spans="1:16" ht="21.6" thickTop="1" thickBot="1">
      <c r="A9" s="56"/>
      <c r="B9" s="187" t="s">
        <v>98</v>
      </c>
      <c r="C9" s="188"/>
      <c r="D9" s="181" t="s">
        <v>99</v>
      </c>
      <c r="E9" s="181"/>
      <c r="F9" s="72" t="s">
        <v>100</v>
      </c>
      <c r="G9" s="189">
        <v>24</v>
      </c>
      <c r="H9" s="94" t="s">
        <v>101</v>
      </c>
      <c r="I9" s="95"/>
      <c r="J9" s="180"/>
      <c r="K9" s="190" t="s">
        <v>102</v>
      </c>
      <c r="L9" s="191"/>
      <c r="M9" s="192" t="s">
        <v>76</v>
      </c>
      <c r="N9" s="190" t="s">
        <v>99</v>
      </c>
      <c r="O9" s="191"/>
      <c r="P9" s="56"/>
    </row>
    <row r="10" spans="1:16" ht="28.8" thickTop="1" thickBot="1">
      <c r="A10" s="56"/>
      <c r="B10" s="175" t="s">
        <v>9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7"/>
      <c r="P10" s="56"/>
    </row>
    <row r="11" spans="1:16" ht="28.8" thickTop="1" thickBot="1">
      <c r="A11" s="56"/>
      <c r="B11" s="64" t="s">
        <v>103</v>
      </c>
      <c r="C11" s="64"/>
      <c r="D11" s="64"/>
      <c r="E11" s="64"/>
      <c r="F11" s="64"/>
      <c r="G11" s="64"/>
      <c r="H11" s="64"/>
      <c r="I11" s="64"/>
      <c r="J11" s="64" t="s">
        <v>104</v>
      </c>
      <c r="K11" s="64"/>
      <c r="L11" s="64"/>
      <c r="M11" s="64"/>
      <c r="N11" s="64"/>
      <c r="O11" s="64"/>
      <c r="P11" s="56"/>
    </row>
    <row r="12" spans="1:16" ht="21.6" thickTop="1" thickBot="1">
      <c r="A12" s="56"/>
      <c r="B12" s="193" t="s">
        <v>39</v>
      </c>
      <c r="C12" s="193"/>
      <c r="D12" s="193"/>
      <c r="E12" s="181" t="s">
        <v>105</v>
      </c>
      <c r="F12" s="181"/>
      <c r="G12" s="181"/>
      <c r="H12" s="181"/>
      <c r="I12" s="181"/>
      <c r="J12" s="63" t="s">
        <v>39</v>
      </c>
      <c r="K12" s="63"/>
      <c r="L12" s="190" t="s">
        <v>105</v>
      </c>
      <c r="M12" s="194"/>
      <c r="N12" s="194"/>
      <c r="O12" s="191"/>
      <c r="P12" s="56"/>
    </row>
    <row r="13" spans="1:16" ht="21.6" thickTop="1" thickBot="1">
      <c r="A13" s="56"/>
      <c r="B13" s="70" t="s">
        <v>41</v>
      </c>
      <c r="C13" s="70"/>
      <c r="D13" s="70"/>
      <c r="E13" s="181" t="s">
        <v>106</v>
      </c>
      <c r="F13" s="181"/>
      <c r="G13" s="181"/>
      <c r="H13" s="181"/>
      <c r="I13" s="181"/>
      <c r="J13" s="70" t="s">
        <v>41</v>
      </c>
      <c r="K13" s="70"/>
      <c r="L13" s="190" t="s">
        <v>106</v>
      </c>
      <c r="M13" s="194"/>
      <c r="N13" s="194"/>
      <c r="O13" s="191"/>
      <c r="P13" s="56"/>
    </row>
    <row r="14" spans="1:16" ht="21.6" thickTop="1" thickBot="1">
      <c r="A14" s="56"/>
      <c r="B14" s="70"/>
      <c r="C14" s="70"/>
      <c r="D14" s="70"/>
      <c r="E14" s="181" t="s">
        <v>107</v>
      </c>
      <c r="F14" s="181"/>
      <c r="G14" s="181"/>
      <c r="H14" s="181"/>
      <c r="I14" s="181"/>
      <c r="J14" s="70"/>
      <c r="K14" s="70"/>
      <c r="L14" s="190" t="s">
        <v>107</v>
      </c>
      <c r="M14" s="194"/>
      <c r="N14" s="194"/>
      <c r="O14" s="191"/>
      <c r="P14" s="56"/>
    </row>
    <row r="15" spans="1:16" ht="21.6" thickTop="1" thickBot="1">
      <c r="A15" s="56"/>
      <c r="B15" s="187" t="s">
        <v>108</v>
      </c>
      <c r="C15" s="195"/>
      <c r="D15" s="188"/>
      <c r="E15" s="181" t="s">
        <v>109</v>
      </c>
      <c r="F15" s="181"/>
      <c r="G15" s="181"/>
      <c r="H15" s="181"/>
      <c r="I15" s="181"/>
      <c r="J15" s="63" t="s">
        <v>108</v>
      </c>
      <c r="K15" s="63"/>
      <c r="L15" s="190" t="s">
        <v>109</v>
      </c>
      <c r="M15" s="194"/>
      <c r="N15" s="194"/>
      <c r="O15" s="191"/>
      <c r="P15" s="56"/>
    </row>
    <row r="16" spans="1:16" ht="28.8" thickTop="1" thickBot="1">
      <c r="A16" s="56"/>
      <c r="B16" s="64" t="s">
        <v>17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56"/>
    </row>
    <row r="17" spans="1:16" ht="21.6" customHeight="1" thickTop="1" thickBot="1">
      <c r="A17" s="56"/>
      <c r="B17" s="75" t="s">
        <v>18</v>
      </c>
      <c r="C17" s="75" t="s">
        <v>19</v>
      </c>
      <c r="D17" s="75"/>
      <c r="E17" s="75"/>
      <c r="F17" s="75"/>
      <c r="G17" s="75" t="s">
        <v>20</v>
      </c>
      <c r="H17" s="62" t="s">
        <v>21</v>
      </c>
      <c r="I17" s="62" t="s">
        <v>22</v>
      </c>
      <c r="J17" s="62" t="s">
        <v>23</v>
      </c>
      <c r="K17" s="75" t="s">
        <v>24</v>
      </c>
      <c r="L17" s="62" t="s">
        <v>25</v>
      </c>
      <c r="M17" s="75" t="s">
        <v>48</v>
      </c>
      <c r="N17" s="62" t="s">
        <v>51</v>
      </c>
      <c r="O17" s="62"/>
      <c r="P17" s="56"/>
    </row>
    <row r="18" spans="1:16" ht="21.6" thickTop="1" thickBot="1">
      <c r="A18" s="56"/>
      <c r="B18" s="75"/>
      <c r="C18" s="75"/>
      <c r="D18" s="75"/>
      <c r="E18" s="75"/>
      <c r="F18" s="75"/>
      <c r="G18" s="75"/>
      <c r="H18" s="62"/>
      <c r="I18" s="62"/>
      <c r="J18" s="62"/>
      <c r="K18" s="75"/>
      <c r="L18" s="62"/>
      <c r="M18" s="75"/>
      <c r="N18" s="78" t="s">
        <v>52</v>
      </c>
      <c r="O18" s="78" t="s">
        <v>53</v>
      </c>
      <c r="P18" s="56"/>
    </row>
    <row r="19" spans="1:16" ht="21.6" thickTop="1" thickBot="1">
      <c r="A19" s="56"/>
      <c r="B19" s="78">
        <v>1</v>
      </c>
      <c r="C19" s="196" t="s">
        <v>27</v>
      </c>
      <c r="D19" s="197"/>
      <c r="E19" s="197"/>
      <c r="F19" s="198"/>
      <c r="G19" s="80">
        <v>62114210</v>
      </c>
      <c r="H19" s="80">
        <v>60</v>
      </c>
      <c r="I19" s="81" t="s">
        <v>28</v>
      </c>
      <c r="J19" s="82">
        <v>250</v>
      </c>
      <c r="K19" s="83">
        <f>H19*J19</f>
        <v>15000</v>
      </c>
      <c r="L19" s="82">
        <f>K19*10%</f>
        <v>1500</v>
      </c>
      <c r="M19" s="83">
        <f>K19-L19</f>
        <v>13500</v>
      </c>
      <c r="N19" s="84">
        <v>0.06</v>
      </c>
      <c r="O19" s="83">
        <f>N19*M19</f>
        <v>810</v>
      </c>
      <c r="P19" s="56"/>
    </row>
    <row r="20" spans="1:16" ht="21.6" thickTop="1" thickBot="1">
      <c r="A20" s="56"/>
      <c r="B20" s="78">
        <f>1+B19</f>
        <v>2</v>
      </c>
      <c r="C20" s="196" t="s">
        <v>29</v>
      </c>
      <c r="D20" s="197"/>
      <c r="E20" s="197"/>
      <c r="F20" s="198"/>
      <c r="G20" s="80">
        <v>621050</v>
      </c>
      <c r="H20" s="80">
        <v>40</v>
      </c>
      <c r="I20" s="81" t="s">
        <v>28</v>
      </c>
      <c r="J20" s="82">
        <v>550</v>
      </c>
      <c r="K20" s="83">
        <f t="shared" ref="K20:K26" si="0">H20*J20</f>
        <v>22000</v>
      </c>
      <c r="L20" s="82">
        <f t="shared" ref="L20:L26" si="1">K20*10%</f>
        <v>2200</v>
      </c>
      <c r="M20" s="83">
        <f t="shared" ref="M20:M26" si="2">K20-L20</f>
        <v>19800</v>
      </c>
      <c r="N20" s="84">
        <v>0.1</v>
      </c>
      <c r="O20" s="83">
        <f t="shared" ref="O20:O26" si="3">N20*M20</f>
        <v>1980</v>
      </c>
      <c r="P20" s="56"/>
    </row>
    <row r="21" spans="1:16" ht="21.6" thickTop="1" thickBot="1">
      <c r="A21" s="56"/>
      <c r="B21" s="78">
        <f t="shared" ref="B21:B26" si="4">1+B20</f>
        <v>3</v>
      </c>
      <c r="C21" s="199"/>
      <c r="D21" s="200"/>
      <c r="E21" s="200"/>
      <c r="F21" s="201"/>
      <c r="G21" s="80"/>
      <c r="H21" s="80"/>
      <c r="I21" s="81" t="s">
        <v>28</v>
      </c>
      <c r="J21" s="82">
        <v>0</v>
      </c>
      <c r="K21" s="83">
        <f t="shared" si="0"/>
        <v>0</v>
      </c>
      <c r="L21" s="82">
        <f t="shared" si="1"/>
        <v>0</v>
      </c>
      <c r="M21" s="83">
        <f t="shared" si="2"/>
        <v>0</v>
      </c>
      <c r="N21" s="84"/>
      <c r="O21" s="83">
        <f t="shared" si="3"/>
        <v>0</v>
      </c>
      <c r="P21" s="56"/>
    </row>
    <row r="22" spans="1:16" ht="21.6" thickTop="1" thickBot="1">
      <c r="A22" s="56"/>
      <c r="B22" s="78">
        <f t="shared" si="4"/>
        <v>4</v>
      </c>
      <c r="C22" s="199"/>
      <c r="D22" s="200"/>
      <c r="E22" s="200"/>
      <c r="F22" s="201"/>
      <c r="G22" s="80"/>
      <c r="H22" s="80"/>
      <c r="I22" s="81" t="s">
        <v>28</v>
      </c>
      <c r="J22" s="82">
        <v>0</v>
      </c>
      <c r="K22" s="83">
        <f t="shared" si="0"/>
        <v>0</v>
      </c>
      <c r="L22" s="82">
        <f t="shared" si="1"/>
        <v>0</v>
      </c>
      <c r="M22" s="83">
        <f t="shared" si="2"/>
        <v>0</v>
      </c>
      <c r="N22" s="84"/>
      <c r="O22" s="83">
        <f t="shared" si="3"/>
        <v>0</v>
      </c>
      <c r="P22" s="56"/>
    </row>
    <row r="23" spans="1:16" ht="21.6" thickTop="1" thickBot="1">
      <c r="A23" s="56"/>
      <c r="B23" s="78">
        <f t="shared" si="4"/>
        <v>5</v>
      </c>
      <c r="C23" s="199"/>
      <c r="D23" s="200"/>
      <c r="E23" s="200"/>
      <c r="F23" s="201"/>
      <c r="G23" s="80"/>
      <c r="H23" s="80"/>
      <c r="I23" s="81" t="s">
        <v>28</v>
      </c>
      <c r="J23" s="82">
        <v>0</v>
      </c>
      <c r="K23" s="83">
        <f t="shared" si="0"/>
        <v>0</v>
      </c>
      <c r="L23" s="82">
        <f t="shared" si="1"/>
        <v>0</v>
      </c>
      <c r="M23" s="83">
        <f t="shared" si="2"/>
        <v>0</v>
      </c>
      <c r="N23" s="84"/>
      <c r="O23" s="83">
        <f t="shared" si="3"/>
        <v>0</v>
      </c>
      <c r="P23" s="56"/>
    </row>
    <row r="24" spans="1:16" ht="21.6" thickTop="1" thickBot="1">
      <c r="A24" s="56"/>
      <c r="B24" s="78">
        <f t="shared" si="4"/>
        <v>6</v>
      </c>
      <c r="C24" s="199"/>
      <c r="D24" s="200"/>
      <c r="E24" s="200"/>
      <c r="F24" s="201"/>
      <c r="G24" s="80"/>
      <c r="H24" s="80"/>
      <c r="I24" s="81" t="s">
        <v>28</v>
      </c>
      <c r="J24" s="82">
        <v>0</v>
      </c>
      <c r="K24" s="83">
        <f t="shared" si="0"/>
        <v>0</v>
      </c>
      <c r="L24" s="82">
        <f t="shared" si="1"/>
        <v>0</v>
      </c>
      <c r="M24" s="83">
        <f t="shared" si="2"/>
        <v>0</v>
      </c>
      <c r="N24" s="84"/>
      <c r="O24" s="83">
        <f t="shared" si="3"/>
        <v>0</v>
      </c>
      <c r="P24" s="56"/>
    </row>
    <row r="25" spans="1:16" ht="21.6" thickTop="1" thickBot="1">
      <c r="A25" s="56"/>
      <c r="B25" s="78">
        <f t="shared" si="4"/>
        <v>7</v>
      </c>
      <c r="C25" s="199"/>
      <c r="D25" s="200"/>
      <c r="E25" s="200"/>
      <c r="F25" s="201"/>
      <c r="G25" s="80"/>
      <c r="H25" s="80"/>
      <c r="I25" s="81"/>
      <c r="J25" s="82">
        <v>0</v>
      </c>
      <c r="K25" s="83">
        <f t="shared" si="0"/>
        <v>0</v>
      </c>
      <c r="L25" s="82">
        <f t="shared" si="1"/>
        <v>0</v>
      </c>
      <c r="M25" s="83">
        <f t="shared" si="2"/>
        <v>0</v>
      </c>
      <c r="N25" s="84"/>
      <c r="O25" s="83">
        <f t="shared" si="3"/>
        <v>0</v>
      </c>
      <c r="P25" s="56"/>
    </row>
    <row r="26" spans="1:16" ht="21.6" thickTop="1" thickBot="1">
      <c r="A26" s="56"/>
      <c r="B26" s="78">
        <f t="shared" si="4"/>
        <v>8</v>
      </c>
      <c r="C26" s="199"/>
      <c r="D26" s="200"/>
      <c r="E26" s="200"/>
      <c r="F26" s="201"/>
      <c r="G26" s="80"/>
      <c r="H26" s="80"/>
      <c r="I26" s="81"/>
      <c r="J26" s="82">
        <v>0</v>
      </c>
      <c r="K26" s="83">
        <f t="shared" si="0"/>
        <v>0</v>
      </c>
      <c r="L26" s="82">
        <f t="shared" si="1"/>
        <v>0</v>
      </c>
      <c r="M26" s="83">
        <f t="shared" si="2"/>
        <v>0</v>
      </c>
      <c r="N26" s="84"/>
      <c r="O26" s="83">
        <f t="shared" si="3"/>
        <v>0</v>
      </c>
      <c r="P26" s="56"/>
    </row>
    <row r="27" spans="1:16" ht="21.6" thickTop="1" thickBot="1">
      <c r="A27" s="56"/>
      <c r="B27" s="86"/>
      <c r="C27" s="202"/>
      <c r="D27" s="202"/>
      <c r="E27" s="202"/>
      <c r="F27" s="202"/>
      <c r="G27" s="80"/>
      <c r="H27" s="80"/>
      <c r="I27" s="81"/>
      <c r="J27" s="82"/>
      <c r="K27" s="83"/>
      <c r="L27" s="82"/>
      <c r="M27" s="83"/>
      <c r="N27" s="84"/>
      <c r="O27" s="83"/>
      <c r="P27" s="56"/>
    </row>
    <row r="28" spans="1:16" ht="21.6" thickTop="1" thickBot="1">
      <c r="A28" s="56"/>
      <c r="B28" s="63" t="s">
        <v>30</v>
      </c>
      <c r="C28" s="63"/>
      <c r="D28" s="63"/>
      <c r="E28" s="63"/>
      <c r="F28" s="63"/>
      <c r="G28" s="63"/>
      <c r="H28" s="63"/>
      <c r="I28" s="63"/>
      <c r="J28" s="63"/>
      <c r="K28" s="87">
        <f>SUM(K19:K27)</f>
        <v>37000</v>
      </c>
      <c r="L28" s="87">
        <f t="shared" ref="L28:O28" si="5">SUM(L19:L27)</f>
        <v>3700</v>
      </c>
      <c r="M28" s="87">
        <f t="shared" si="5"/>
        <v>33300</v>
      </c>
      <c r="N28" s="86"/>
      <c r="O28" s="83">
        <f t="shared" si="5"/>
        <v>2790</v>
      </c>
      <c r="P28" s="56"/>
    </row>
    <row r="29" spans="1:16" ht="6.6" customHeight="1" thickTop="1" thickBot="1">
      <c r="A29" s="56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56"/>
    </row>
    <row r="30" spans="1:16" ht="29.4" customHeight="1" thickTop="1" thickBot="1">
      <c r="A30" s="56"/>
      <c r="B30" s="62" t="s">
        <v>31</v>
      </c>
      <c r="C30" s="62"/>
      <c r="D30" s="62"/>
      <c r="E30" s="62"/>
      <c r="F30" s="62"/>
      <c r="G30" s="67"/>
      <c r="H30" s="67"/>
      <c r="I30" s="67"/>
      <c r="J30" s="67"/>
      <c r="K30" s="67"/>
      <c r="L30" s="92" t="s">
        <v>54</v>
      </c>
      <c r="M30" s="92"/>
      <c r="N30" s="92"/>
      <c r="O30" s="92" t="s">
        <v>53</v>
      </c>
      <c r="P30" s="56"/>
    </row>
    <row r="31" spans="1:16" ht="29.4" customHeight="1" thickTop="1" thickBot="1">
      <c r="A31" s="5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92"/>
      <c r="M31" s="92"/>
      <c r="N31" s="92"/>
      <c r="O31" s="92"/>
      <c r="P31" s="56"/>
    </row>
    <row r="32" spans="1:16" ht="6.6" customHeight="1" thickTop="1" thickBot="1">
      <c r="A32" s="56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6"/>
    </row>
    <row r="33" spans="1:16" ht="29.4" customHeight="1" thickTop="1" thickBot="1">
      <c r="A33" s="56"/>
      <c r="B33" s="74"/>
      <c r="C33" s="143"/>
      <c r="D33" s="144"/>
      <c r="E33" s="144"/>
      <c r="F33" s="144"/>
      <c r="G33" s="145"/>
      <c r="H33" s="203"/>
      <c r="I33" s="204"/>
      <c r="J33" s="205"/>
      <c r="K33" s="206"/>
      <c r="L33" s="207" t="s">
        <v>55</v>
      </c>
      <c r="M33" s="207"/>
      <c r="N33" s="207"/>
      <c r="O33" s="83">
        <f>K28</f>
        <v>37000</v>
      </c>
      <c r="P33" s="56"/>
    </row>
    <row r="34" spans="1:16" ht="29.4" customHeight="1" thickTop="1" thickBot="1">
      <c r="A34" s="56"/>
      <c r="B34" s="74"/>
      <c r="C34" s="208"/>
      <c r="D34" s="209"/>
      <c r="E34" s="209"/>
      <c r="F34" s="209"/>
      <c r="G34" s="210"/>
      <c r="H34" s="211"/>
      <c r="I34" s="212"/>
      <c r="J34" s="213"/>
      <c r="K34" s="214"/>
      <c r="L34" s="207" t="s">
        <v>57</v>
      </c>
      <c r="M34" s="215"/>
      <c r="N34" s="215"/>
      <c r="O34" s="83">
        <f>L28</f>
        <v>3700</v>
      </c>
      <c r="P34" s="56"/>
    </row>
    <row r="35" spans="1:16" ht="29.4" customHeight="1" thickTop="1" thickBot="1">
      <c r="A35" s="56"/>
      <c r="B35" s="74"/>
      <c r="C35" s="216" t="s">
        <v>60</v>
      </c>
      <c r="D35" s="217"/>
      <c r="E35" s="217"/>
      <c r="F35" s="217"/>
      <c r="G35" s="218"/>
      <c r="H35" s="219"/>
      <c r="I35" s="212"/>
      <c r="J35" s="213"/>
      <c r="K35" s="214"/>
      <c r="L35" s="207" t="s">
        <v>58</v>
      </c>
      <c r="M35" s="215"/>
      <c r="N35" s="215"/>
      <c r="O35" s="83">
        <f>M28</f>
        <v>33300</v>
      </c>
      <c r="P35" s="56"/>
    </row>
    <row r="36" spans="1:16" ht="29.4" customHeight="1" thickTop="1" thickBot="1">
      <c r="A36" s="56"/>
      <c r="B36" s="220" t="s">
        <v>62</v>
      </c>
      <c r="C36" s="221"/>
      <c r="D36" s="221"/>
      <c r="E36" s="221"/>
      <c r="F36" s="221"/>
      <c r="G36" s="221"/>
      <c r="H36" s="221"/>
      <c r="I36" s="222"/>
      <c r="J36" s="223"/>
      <c r="K36" s="224"/>
      <c r="L36" s="207" t="s">
        <v>63</v>
      </c>
      <c r="M36" s="207"/>
      <c r="N36" s="207"/>
      <c r="O36" s="83">
        <f>O28</f>
        <v>2790</v>
      </c>
      <c r="P36" s="56"/>
    </row>
    <row r="37" spans="1:16" ht="29.4" customHeight="1" thickTop="1" thickBot="1">
      <c r="A37" s="56"/>
      <c r="B37" s="220" t="s">
        <v>36</v>
      </c>
      <c r="C37" s="221"/>
      <c r="D37" s="221"/>
      <c r="E37" s="221"/>
      <c r="F37" s="221"/>
      <c r="G37" s="221"/>
      <c r="H37" s="221"/>
      <c r="I37" s="225" t="s">
        <v>110</v>
      </c>
      <c r="J37" s="226"/>
      <c r="K37" s="227"/>
      <c r="L37" s="207" t="s">
        <v>64</v>
      </c>
      <c r="M37" s="207"/>
      <c r="N37" s="207"/>
      <c r="O37" s="83">
        <f>O35+O36</f>
        <v>36090</v>
      </c>
      <c r="P37" s="56"/>
    </row>
    <row r="38" spans="1:16" ht="7.8" customHeight="1" thickTop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</sheetData>
  <mergeCells count="75">
    <mergeCell ref="L36:N36"/>
    <mergeCell ref="B37:H37"/>
    <mergeCell ref="I37:K37"/>
    <mergeCell ref="L37:N37"/>
    <mergeCell ref="B32:O32"/>
    <mergeCell ref="B33:B35"/>
    <mergeCell ref="C33:G34"/>
    <mergeCell ref="H33:H35"/>
    <mergeCell ref="I33:K36"/>
    <mergeCell ref="L33:N33"/>
    <mergeCell ref="L34:N34"/>
    <mergeCell ref="C35:G35"/>
    <mergeCell ref="L35:N35"/>
    <mergeCell ref="B36:H36"/>
    <mergeCell ref="C26:F26"/>
    <mergeCell ref="C27:F27"/>
    <mergeCell ref="B28:J28"/>
    <mergeCell ref="B29:O29"/>
    <mergeCell ref="B30:F30"/>
    <mergeCell ref="G30:K30"/>
    <mergeCell ref="L30:N31"/>
    <mergeCell ref="O30:O31"/>
    <mergeCell ref="B31:K31"/>
    <mergeCell ref="C20:F20"/>
    <mergeCell ref="C21:F21"/>
    <mergeCell ref="C22:F22"/>
    <mergeCell ref="C23:F23"/>
    <mergeCell ref="C24:F24"/>
    <mergeCell ref="C25:F25"/>
    <mergeCell ref="J17:J18"/>
    <mergeCell ref="K17:K18"/>
    <mergeCell ref="L17:L18"/>
    <mergeCell ref="M17:M18"/>
    <mergeCell ref="N17:O17"/>
    <mergeCell ref="C19:F19"/>
    <mergeCell ref="B15:D15"/>
    <mergeCell ref="E15:I15"/>
    <mergeCell ref="J15:K15"/>
    <mergeCell ref="L15:O15"/>
    <mergeCell ref="B16:O16"/>
    <mergeCell ref="B17:B18"/>
    <mergeCell ref="C17:F18"/>
    <mergeCell ref="G17:G18"/>
    <mergeCell ref="H17:H18"/>
    <mergeCell ref="I17:I18"/>
    <mergeCell ref="B13:D14"/>
    <mergeCell ref="E13:I13"/>
    <mergeCell ref="J13:K14"/>
    <mergeCell ref="L13:O13"/>
    <mergeCell ref="E14:I14"/>
    <mergeCell ref="L14:O14"/>
    <mergeCell ref="B11:I11"/>
    <mergeCell ref="J11:O11"/>
    <mergeCell ref="B12:D12"/>
    <mergeCell ref="E12:I12"/>
    <mergeCell ref="J12:K12"/>
    <mergeCell ref="L12:O12"/>
    <mergeCell ref="B9:C9"/>
    <mergeCell ref="D9:E9"/>
    <mergeCell ref="H9:J9"/>
    <mergeCell ref="K9:L9"/>
    <mergeCell ref="N9:O9"/>
    <mergeCell ref="B10:O10"/>
    <mergeCell ref="B7:O7"/>
    <mergeCell ref="B8:C8"/>
    <mergeCell ref="D8:E8"/>
    <mergeCell ref="H8:J8"/>
    <mergeCell ref="K8:L8"/>
    <mergeCell ref="N8:O8"/>
    <mergeCell ref="B2:M2"/>
    <mergeCell ref="N2:O3"/>
    <mergeCell ref="B3:M3"/>
    <mergeCell ref="B4:O4"/>
    <mergeCell ref="B5:O5"/>
    <mergeCell ref="B6:O6"/>
  </mergeCells>
  <hyperlinks>
    <hyperlink ref="B2" r:id="rId1"/>
  </hyperlinks>
  <pageMargins left="0" right="0" top="0" bottom="0" header="0" footer="0"/>
  <pageSetup paperSize="9" scale="60" orientation="landscape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5"/>
  <sheetViews>
    <sheetView zoomScale="70" zoomScaleNormal="70" zoomScaleSheetLayoutView="50" workbookViewId="0">
      <selection activeCell="T8" sqref="T8"/>
    </sheetView>
  </sheetViews>
  <sheetFormatPr defaultRowHeight="14.4"/>
  <cols>
    <col min="1" max="1" width="1.6640625" customWidth="1"/>
    <col min="2" max="2" width="6.6640625" customWidth="1"/>
    <col min="3" max="8" width="10.6640625" customWidth="1"/>
    <col min="9" max="9" width="12.109375" customWidth="1"/>
    <col min="10" max="12" width="10.6640625" customWidth="1"/>
    <col min="13" max="13" width="14.44140625" customWidth="1"/>
    <col min="14" max="14" width="10.6640625" customWidth="1"/>
    <col min="15" max="15" width="17.21875" bestFit="1" customWidth="1"/>
    <col min="16" max="16" width="1.6640625" customWidth="1"/>
  </cols>
  <sheetData>
    <row r="1" spans="1:16" ht="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8.8" thickTop="1" thickBot="1">
      <c r="A2" s="1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"/>
    </row>
    <row r="3" spans="1:16" ht="28.8" thickTop="1" thickBot="1">
      <c r="A3" s="1"/>
      <c r="B3" s="92" t="s">
        <v>67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110"/>
      <c r="P3" s="1"/>
    </row>
    <row r="4" spans="1:16" ht="16.2" thickTop="1" thickBot="1">
      <c r="A4" s="1"/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114" t="s">
        <v>7</v>
      </c>
      <c r="N4" s="115" t="s">
        <v>38</v>
      </c>
      <c r="O4" s="116"/>
      <c r="P4" s="1"/>
    </row>
    <row r="5" spans="1:16" ht="20.399999999999999" thickTop="1" thickBot="1">
      <c r="A5" s="1"/>
      <c r="B5" s="117" t="s">
        <v>68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112" t="s">
        <v>69</v>
      </c>
      <c r="O5" s="113"/>
      <c r="P5" s="1"/>
    </row>
    <row r="6" spans="1:16" ht="20.399999999999999" customHeight="1" thickTop="1" thickBot="1">
      <c r="A6" s="1"/>
      <c r="B6" s="120"/>
      <c r="C6" s="121" t="s">
        <v>70</v>
      </c>
      <c r="D6" s="122"/>
      <c r="E6" s="123"/>
      <c r="F6" s="124" t="s">
        <v>71</v>
      </c>
      <c r="G6" s="125"/>
      <c r="H6" s="125"/>
      <c r="I6" s="125"/>
      <c r="J6" s="125"/>
      <c r="K6" s="125"/>
      <c r="L6" s="126"/>
      <c r="M6" s="121" t="s">
        <v>72</v>
      </c>
      <c r="N6" s="123"/>
      <c r="O6" s="127" t="s">
        <v>4</v>
      </c>
      <c r="P6" s="1"/>
    </row>
    <row r="7" spans="1:16" ht="20.399999999999999" customHeight="1" thickTop="1" thickBot="1">
      <c r="A7" s="1"/>
      <c r="B7" s="120"/>
      <c r="C7" s="128" t="s">
        <v>73</v>
      </c>
      <c r="D7" s="129"/>
      <c r="E7" s="130"/>
      <c r="F7" s="124" t="s">
        <v>74</v>
      </c>
      <c r="G7" s="125"/>
      <c r="H7" s="125"/>
      <c r="I7" s="125"/>
      <c r="J7" s="125"/>
      <c r="K7" s="125"/>
      <c r="L7" s="126"/>
      <c r="M7" s="121" t="s">
        <v>75</v>
      </c>
      <c r="N7" s="123"/>
      <c r="O7" s="131">
        <f ca="1">TODAY()</f>
        <v>42938</v>
      </c>
      <c r="P7" s="1"/>
    </row>
    <row r="8" spans="1:16" ht="20.399999999999999" customHeight="1" thickTop="1" thickBot="1">
      <c r="A8" s="1"/>
      <c r="B8" s="120"/>
      <c r="C8" s="132"/>
      <c r="D8" s="133"/>
      <c r="E8" s="134"/>
      <c r="F8" s="124" t="s">
        <v>74</v>
      </c>
      <c r="G8" s="125"/>
      <c r="H8" s="125"/>
      <c r="I8" s="125"/>
      <c r="J8" s="125"/>
      <c r="K8" s="125"/>
      <c r="L8" s="126"/>
      <c r="M8" s="121" t="s">
        <v>76</v>
      </c>
      <c r="N8" s="123"/>
      <c r="O8" s="127" t="s">
        <v>6</v>
      </c>
      <c r="P8" s="1"/>
    </row>
    <row r="9" spans="1:16" ht="20.399999999999999" customHeight="1" thickTop="1" thickBot="1">
      <c r="A9" s="1"/>
      <c r="B9" s="120"/>
      <c r="C9" s="121" t="s">
        <v>15</v>
      </c>
      <c r="D9" s="122"/>
      <c r="E9" s="123"/>
      <c r="F9" s="135" t="s">
        <v>16</v>
      </c>
      <c r="G9" s="136"/>
      <c r="H9" s="136"/>
      <c r="I9" s="136"/>
      <c r="J9" s="137"/>
      <c r="K9" s="138"/>
      <c r="L9" s="139"/>
      <c r="M9" s="121"/>
      <c r="N9" s="123"/>
      <c r="O9" s="140"/>
      <c r="P9" s="1"/>
    </row>
    <row r="10" spans="1:16" ht="20.399999999999999" customHeight="1" thickTop="1" thickBot="1">
      <c r="A10" s="1"/>
      <c r="B10" s="141" t="s">
        <v>77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"/>
    </row>
    <row r="11" spans="1:16" ht="20.399999999999999" customHeight="1" thickTop="1" thickBot="1">
      <c r="A11" s="1"/>
      <c r="B11" s="120"/>
      <c r="C11" s="121" t="s">
        <v>78</v>
      </c>
      <c r="D11" s="122"/>
      <c r="E11" s="122"/>
      <c r="F11" s="142"/>
      <c r="G11" s="142"/>
      <c r="H11" s="142"/>
      <c r="I11" s="142"/>
      <c r="J11" s="142"/>
      <c r="K11" s="121" t="s">
        <v>79</v>
      </c>
      <c r="L11" s="123"/>
      <c r="M11" s="143"/>
      <c r="N11" s="144"/>
      <c r="O11" s="145"/>
      <c r="P11" s="1"/>
    </row>
    <row r="12" spans="1:16" ht="20.399999999999999" customHeight="1" thickTop="1" thickBot="1">
      <c r="A12" s="1"/>
      <c r="B12" s="120"/>
      <c r="C12" s="121" t="s">
        <v>80</v>
      </c>
      <c r="D12" s="122"/>
      <c r="E12" s="122"/>
      <c r="F12" s="142"/>
      <c r="G12" s="142"/>
      <c r="H12" s="142"/>
      <c r="I12" s="142"/>
      <c r="J12" s="142"/>
      <c r="K12" s="121" t="s">
        <v>81</v>
      </c>
      <c r="L12" s="123"/>
      <c r="M12" s="143"/>
      <c r="N12" s="144"/>
      <c r="O12" s="145"/>
      <c r="P12" s="1"/>
    </row>
    <row r="13" spans="1:16" ht="20.399999999999999" customHeight="1" thickTop="1" thickBot="1">
      <c r="A13" s="1"/>
      <c r="B13" s="141" t="s">
        <v>17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"/>
    </row>
    <row r="14" spans="1:16" ht="20.399999999999999" customHeight="1" thickTop="1" thickBot="1">
      <c r="A14" s="1"/>
      <c r="B14" s="146" t="s">
        <v>18</v>
      </c>
      <c r="C14" s="146" t="s">
        <v>19</v>
      </c>
      <c r="D14" s="146"/>
      <c r="E14" s="146"/>
      <c r="F14" s="146"/>
      <c r="G14" s="146"/>
      <c r="H14" s="146"/>
      <c r="I14" s="146" t="s">
        <v>20</v>
      </c>
      <c r="J14" s="147" t="s">
        <v>21</v>
      </c>
      <c r="K14" s="147" t="s">
        <v>22</v>
      </c>
      <c r="L14" s="147" t="s">
        <v>23</v>
      </c>
      <c r="M14" s="147" t="s">
        <v>24</v>
      </c>
      <c r="N14" s="147" t="s">
        <v>25</v>
      </c>
      <c r="O14" s="146" t="s">
        <v>48</v>
      </c>
      <c r="P14" s="1"/>
    </row>
    <row r="15" spans="1:16" ht="20.399999999999999" customHeight="1" thickTop="1" thickBot="1">
      <c r="A15" s="1"/>
      <c r="B15" s="146"/>
      <c r="C15" s="146"/>
      <c r="D15" s="146"/>
      <c r="E15" s="146"/>
      <c r="F15" s="146"/>
      <c r="G15" s="146"/>
      <c r="H15" s="146"/>
      <c r="I15" s="146"/>
      <c r="J15" s="147"/>
      <c r="K15" s="147"/>
      <c r="L15" s="147"/>
      <c r="M15" s="147"/>
      <c r="N15" s="147"/>
      <c r="O15" s="146"/>
      <c r="P15" s="1"/>
    </row>
    <row r="16" spans="1:16" ht="20.399999999999999" customHeight="1" thickTop="1" thickBot="1">
      <c r="A16" s="1"/>
      <c r="B16" s="114">
        <v>1</v>
      </c>
      <c r="C16" s="147"/>
      <c r="D16" s="147"/>
      <c r="E16" s="147"/>
      <c r="F16" s="147"/>
      <c r="G16" s="147"/>
      <c r="H16" s="147"/>
      <c r="I16" s="148">
        <v>62114210</v>
      </c>
      <c r="J16" s="148">
        <v>60</v>
      </c>
      <c r="K16" s="148" t="s">
        <v>28</v>
      </c>
      <c r="L16" s="148">
        <v>250</v>
      </c>
      <c r="M16" s="149">
        <f>J16*L16</f>
        <v>15000</v>
      </c>
      <c r="N16" s="148">
        <f>IF(M16&gt;10000,M16*10%,"0")</f>
        <v>1500</v>
      </c>
      <c r="O16" s="149">
        <f t="shared" ref="O16:O25" si="0">M16-N16</f>
        <v>13500</v>
      </c>
      <c r="P16" s="1"/>
    </row>
    <row r="17" spans="1:16" ht="20.399999999999999" customHeight="1" thickTop="1" thickBot="1">
      <c r="A17" s="1"/>
      <c r="B17" s="114">
        <f>1+B16</f>
        <v>2</v>
      </c>
      <c r="C17" s="147"/>
      <c r="D17" s="147"/>
      <c r="E17" s="147"/>
      <c r="F17" s="147"/>
      <c r="G17" s="147"/>
      <c r="H17" s="147"/>
      <c r="I17" s="148">
        <v>621050</v>
      </c>
      <c r="J17" s="148">
        <v>40</v>
      </c>
      <c r="K17" s="148" t="s">
        <v>28</v>
      </c>
      <c r="L17" s="148">
        <v>550</v>
      </c>
      <c r="M17" s="149">
        <f t="shared" ref="M17:M25" si="1">J17*L17</f>
        <v>22000</v>
      </c>
      <c r="N17" s="148">
        <f t="shared" ref="N17:N25" si="2">IF(M17&gt;10000,M17*10%,"0")</f>
        <v>2200</v>
      </c>
      <c r="O17" s="149">
        <f t="shared" si="0"/>
        <v>19800</v>
      </c>
      <c r="P17" s="1"/>
    </row>
    <row r="18" spans="1:16" ht="20.399999999999999" customHeight="1" thickTop="1" thickBot="1">
      <c r="A18" s="1"/>
      <c r="B18" s="114">
        <f>1+B17</f>
        <v>3</v>
      </c>
      <c r="C18" s="147"/>
      <c r="D18" s="147"/>
      <c r="E18" s="147"/>
      <c r="F18" s="147"/>
      <c r="G18" s="147"/>
      <c r="H18" s="147"/>
      <c r="I18" s="148"/>
      <c r="J18" s="148"/>
      <c r="K18" s="148"/>
      <c r="L18" s="148"/>
      <c r="M18" s="149">
        <f t="shared" si="1"/>
        <v>0</v>
      </c>
      <c r="N18" s="148" t="str">
        <f t="shared" si="2"/>
        <v>0</v>
      </c>
      <c r="O18" s="149">
        <f t="shared" si="0"/>
        <v>0</v>
      </c>
      <c r="P18" s="1"/>
    </row>
    <row r="19" spans="1:16" ht="20.399999999999999" customHeight="1" thickTop="1" thickBot="1">
      <c r="A19" s="1"/>
      <c r="B19" s="114">
        <f t="shared" ref="B19:B25" si="3">1+B18</f>
        <v>4</v>
      </c>
      <c r="C19" s="147"/>
      <c r="D19" s="147"/>
      <c r="E19" s="147"/>
      <c r="F19" s="147"/>
      <c r="G19" s="147"/>
      <c r="H19" s="147"/>
      <c r="I19" s="148"/>
      <c r="J19" s="148"/>
      <c r="K19" s="148"/>
      <c r="L19" s="148"/>
      <c r="M19" s="149">
        <f t="shared" si="1"/>
        <v>0</v>
      </c>
      <c r="N19" s="148" t="str">
        <f t="shared" si="2"/>
        <v>0</v>
      </c>
      <c r="O19" s="149">
        <f t="shared" si="0"/>
        <v>0</v>
      </c>
      <c r="P19" s="1"/>
    </row>
    <row r="20" spans="1:16" ht="20.399999999999999" customHeight="1" thickTop="1" thickBot="1">
      <c r="A20" s="1"/>
      <c r="B20" s="114">
        <f t="shared" si="3"/>
        <v>5</v>
      </c>
      <c r="C20" s="147"/>
      <c r="D20" s="147"/>
      <c r="E20" s="147"/>
      <c r="F20" s="147"/>
      <c r="G20" s="147"/>
      <c r="H20" s="147"/>
      <c r="I20" s="148"/>
      <c r="J20" s="148"/>
      <c r="K20" s="148"/>
      <c r="L20" s="148"/>
      <c r="M20" s="149">
        <f t="shared" si="1"/>
        <v>0</v>
      </c>
      <c r="N20" s="148"/>
      <c r="O20" s="149">
        <f t="shared" si="0"/>
        <v>0</v>
      </c>
      <c r="P20" s="1"/>
    </row>
    <row r="21" spans="1:16" ht="20.399999999999999" customHeight="1" thickTop="1" thickBot="1">
      <c r="A21" s="1"/>
      <c r="B21" s="114">
        <f t="shared" si="3"/>
        <v>6</v>
      </c>
      <c r="C21" s="147"/>
      <c r="D21" s="147"/>
      <c r="E21" s="147"/>
      <c r="F21" s="147"/>
      <c r="G21" s="147"/>
      <c r="H21" s="147"/>
      <c r="I21" s="148"/>
      <c r="J21" s="148"/>
      <c r="K21" s="148"/>
      <c r="L21" s="148"/>
      <c r="M21" s="149">
        <f t="shared" si="1"/>
        <v>0</v>
      </c>
      <c r="N21" s="148"/>
      <c r="O21" s="149">
        <f t="shared" si="0"/>
        <v>0</v>
      </c>
      <c r="P21" s="1"/>
    </row>
    <row r="22" spans="1:16" ht="20.399999999999999" customHeight="1" thickTop="1" thickBot="1">
      <c r="A22" s="1"/>
      <c r="B22" s="114">
        <f t="shared" si="3"/>
        <v>7</v>
      </c>
      <c r="C22" s="147"/>
      <c r="D22" s="147"/>
      <c r="E22" s="147"/>
      <c r="F22" s="147"/>
      <c r="G22" s="147"/>
      <c r="H22" s="147"/>
      <c r="I22" s="148"/>
      <c r="J22" s="148"/>
      <c r="K22" s="148"/>
      <c r="L22" s="148"/>
      <c r="M22" s="149">
        <f t="shared" si="1"/>
        <v>0</v>
      </c>
      <c r="N22" s="148"/>
      <c r="O22" s="149">
        <f t="shared" si="0"/>
        <v>0</v>
      </c>
      <c r="P22" s="1"/>
    </row>
    <row r="23" spans="1:16" ht="20.399999999999999" customHeight="1" thickTop="1" thickBot="1">
      <c r="A23" s="1"/>
      <c r="B23" s="114">
        <f t="shared" si="3"/>
        <v>8</v>
      </c>
      <c r="C23" s="147"/>
      <c r="D23" s="147"/>
      <c r="E23" s="147"/>
      <c r="F23" s="147"/>
      <c r="G23" s="147"/>
      <c r="H23" s="147"/>
      <c r="I23" s="148"/>
      <c r="J23" s="148"/>
      <c r="K23" s="148"/>
      <c r="L23" s="148"/>
      <c r="M23" s="149">
        <f t="shared" si="1"/>
        <v>0</v>
      </c>
      <c r="N23" s="148"/>
      <c r="O23" s="149">
        <f t="shared" si="0"/>
        <v>0</v>
      </c>
      <c r="P23" s="1"/>
    </row>
    <row r="24" spans="1:16" ht="20.399999999999999" customHeight="1" thickTop="1" thickBot="1">
      <c r="A24" s="1"/>
      <c r="B24" s="114">
        <f t="shared" si="3"/>
        <v>9</v>
      </c>
      <c r="C24" s="147"/>
      <c r="D24" s="147"/>
      <c r="E24" s="147"/>
      <c r="F24" s="147"/>
      <c r="G24" s="147"/>
      <c r="H24" s="147"/>
      <c r="I24" s="148"/>
      <c r="J24" s="148"/>
      <c r="K24" s="148"/>
      <c r="L24" s="148"/>
      <c r="M24" s="149">
        <f t="shared" si="1"/>
        <v>0</v>
      </c>
      <c r="N24" s="148"/>
      <c r="O24" s="149">
        <f t="shared" si="0"/>
        <v>0</v>
      </c>
      <c r="P24" s="1"/>
    </row>
    <row r="25" spans="1:16" ht="20.399999999999999" customHeight="1" thickTop="1" thickBot="1">
      <c r="A25" s="1"/>
      <c r="B25" s="114">
        <f t="shared" si="3"/>
        <v>10</v>
      </c>
      <c r="C25" s="147"/>
      <c r="D25" s="147"/>
      <c r="E25" s="147"/>
      <c r="F25" s="147"/>
      <c r="G25" s="147"/>
      <c r="H25" s="147"/>
      <c r="I25" s="148"/>
      <c r="J25" s="148"/>
      <c r="K25" s="148"/>
      <c r="L25" s="148"/>
      <c r="M25" s="149">
        <f t="shared" si="1"/>
        <v>0</v>
      </c>
      <c r="N25" s="148" t="str">
        <f t="shared" si="2"/>
        <v>0</v>
      </c>
      <c r="O25" s="149">
        <f t="shared" si="0"/>
        <v>0</v>
      </c>
      <c r="P25" s="1"/>
    </row>
    <row r="26" spans="1:16" ht="20.399999999999999" customHeight="1" thickTop="1" thickBot="1">
      <c r="A26" s="1"/>
      <c r="B26" s="150" t="s">
        <v>30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49">
        <f>SUM(M16:M25)</f>
        <v>37000</v>
      </c>
      <c r="N26" s="149">
        <f>SUM(N16:N25)</f>
        <v>3700</v>
      </c>
      <c r="O26" s="149">
        <f>SUM(O16:O25)</f>
        <v>33300</v>
      </c>
      <c r="P26" s="1"/>
    </row>
    <row r="27" spans="1:16" ht="20.399999999999999" customHeight="1" thickTop="1" thickBot="1">
      <c r="A27" s="1"/>
      <c r="B27" s="151" t="s">
        <v>82</v>
      </c>
      <c r="C27" s="151"/>
      <c r="D27" s="151"/>
      <c r="E27" s="151"/>
      <c r="F27" s="151"/>
      <c r="G27" s="152"/>
      <c r="H27" s="152"/>
      <c r="I27" s="152"/>
      <c r="J27" s="152"/>
      <c r="K27" s="152"/>
      <c r="L27" s="152"/>
      <c r="M27" s="152"/>
      <c r="N27" s="152"/>
      <c r="O27" s="152"/>
      <c r="P27" s="1"/>
    </row>
    <row r="28" spans="1:16" ht="20.399999999999999" customHeight="1" thickTop="1" thickBot="1">
      <c r="A28" s="1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"/>
    </row>
    <row r="29" spans="1:16" ht="20.399999999999999" customHeight="1" thickTop="1" thickBot="1">
      <c r="A29" s="1"/>
      <c r="B29" s="141" t="s">
        <v>83</v>
      </c>
      <c r="C29" s="141"/>
      <c r="D29" s="141"/>
      <c r="E29" s="141"/>
      <c r="F29" s="141"/>
      <c r="G29" s="141"/>
      <c r="H29" s="141"/>
      <c r="I29" s="141"/>
      <c r="J29" s="141"/>
      <c r="K29" s="147"/>
      <c r="L29" s="151" t="s">
        <v>84</v>
      </c>
      <c r="M29" s="151"/>
      <c r="N29" s="151"/>
      <c r="O29" s="151"/>
      <c r="P29" s="1"/>
    </row>
    <row r="30" spans="1:16" ht="20.399999999999999" customHeight="1" thickTop="1" thickBot="1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47"/>
      <c r="L30" s="153"/>
      <c r="M30" s="153"/>
      <c r="N30" s="153"/>
      <c r="O30" s="153"/>
      <c r="P30" s="1"/>
    </row>
    <row r="31" spans="1:16" ht="20.399999999999999" customHeight="1" thickTop="1" thickBot="1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47"/>
      <c r="L31" s="153"/>
      <c r="M31" s="153"/>
      <c r="N31" s="153"/>
      <c r="O31" s="153"/>
      <c r="P31" s="1"/>
    </row>
    <row r="32" spans="1:16" ht="20.399999999999999" customHeight="1" thickTop="1" thickBot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L32" s="153"/>
      <c r="M32" s="153"/>
      <c r="N32" s="153"/>
      <c r="O32" s="153"/>
      <c r="P32" s="1"/>
    </row>
    <row r="33" spans="1:16" ht="20.399999999999999" customHeight="1" thickTop="1" thickBot="1">
      <c r="A33" s="154"/>
      <c r="B33" s="151" t="s">
        <v>35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"/>
    </row>
    <row r="34" spans="1:16" ht="20.399999999999999" customHeight="1" thickTop="1" thickBot="1">
      <c r="A34" s="154"/>
      <c r="B34" s="151" t="s">
        <v>36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"/>
    </row>
    <row r="35" spans="1:16" ht="9.6" customHeigh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9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8.8" thickTop="1" thickBot="1">
      <c r="A37" s="1"/>
      <c r="B37" s="109" t="s">
        <v>0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  <c r="P37" s="1"/>
    </row>
    <row r="38" spans="1:16" ht="28.8" thickTop="1" thickBot="1">
      <c r="A38" s="1"/>
      <c r="B38" s="92" t="s">
        <v>67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110"/>
      <c r="P38" s="1"/>
    </row>
    <row r="39" spans="1:16" ht="16.2" thickTop="1" thickBot="1">
      <c r="A39" s="1"/>
      <c r="B39" s="147" t="s">
        <v>2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56" t="s">
        <v>7</v>
      </c>
      <c r="N39" s="157" t="s">
        <v>38</v>
      </c>
      <c r="O39" s="157"/>
      <c r="P39" s="1"/>
    </row>
    <row r="40" spans="1:16" ht="20.399999999999999" thickTop="1" thickBot="1">
      <c r="A40" s="1"/>
      <c r="B40" s="117" t="s">
        <v>85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  <c r="N40" s="112" t="s">
        <v>86</v>
      </c>
      <c r="O40" s="113"/>
      <c r="P40" s="1"/>
    </row>
    <row r="41" spans="1:16" ht="20.399999999999999" customHeight="1" thickTop="1" thickBot="1">
      <c r="A41" s="1"/>
      <c r="B41" s="120"/>
      <c r="C41" s="158" t="s">
        <v>70</v>
      </c>
      <c r="D41" s="158"/>
      <c r="E41" s="158"/>
      <c r="F41" s="124" t="s">
        <v>71</v>
      </c>
      <c r="G41" s="125"/>
      <c r="H41" s="125"/>
      <c r="I41" s="125"/>
      <c r="J41" s="125"/>
      <c r="K41" s="125"/>
      <c r="L41" s="126"/>
      <c r="M41" s="158" t="s">
        <v>72</v>
      </c>
      <c r="N41" s="158"/>
      <c r="O41" s="127" t="s">
        <v>4</v>
      </c>
      <c r="P41" s="1"/>
    </row>
    <row r="42" spans="1:16" ht="20.399999999999999" customHeight="1" thickTop="1" thickBot="1">
      <c r="A42" s="1"/>
      <c r="B42" s="120"/>
      <c r="C42" s="158" t="s">
        <v>73</v>
      </c>
      <c r="D42" s="158"/>
      <c r="E42" s="158"/>
      <c r="F42" s="124" t="s">
        <v>74</v>
      </c>
      <c r="G42" s="125"/>
      <c r="H42" s="125"/>
      <c r="I42" s="125"/>
      <c r="J42" s="125"/>
      <c r="K42" s="125"/>
      <c r="L42" s="126"/>
      <c r="M42" s="158" t="s">
        <v>75</v>
      </c>
      <c r="N42" s="158"/>
      <c r="O42" s="159">
        <f ca="1">TODAY()</f>
        <v>42938</v>
      </c>
      <c r="P42" s="1"/>
    </row>
    <row r="43" spans="1:16" ht="20.399999999999999" customHeight="1" thickTop="1" thickBot="1">
      <c r="A43" s="1"/>
      <c r="B43" s="120"/>
      <c r="C43" s="158"/>
      <c r="D43" s="158"/>
      <c r="E43" s="158"/>
      <c r="F43" s="124" t="s">
        <v>74</v>
      </c>
      <c r="G43" s="125"/>
      <c r="H43" s="125"/>
      <c r="I43" s="125"/>
      <c r="J43" s="125"/>
      <c r="K43" s="125"/>
      <c r="L43" s="126"/>
      <c r="M43" s="158" t="s">
        <v>76</v>
      </c>
      <c r="N43" s="158"/>
      <c r="O43" s="127" t="s">
        <v>6</v>
      </c>
      <c r="P43" s="1"/>
    </row>
    <row r="44" spans="1:16" ht="20.399999999999999" customHeight="1" thickTop="1" thickBot="1">
      <c r="A44" s="1"/>
      <c r="B44" s="120"/>
      <c r="C44" s="158" t="s">
        <v>15</v>
      </c>
      <c r="D44" s="158"/>
      <c r="E44" s="158"/>
      <c r="F44" s="124" t="s">
        <v>16</v>
      </c>
      <c r="G44" s="125"/>
      <c r="H44" s="125"/>
      <c r="I44" s="125"/>
      <c r="J44" s="160"/>
      <c r="K44" s="161"/>
      <c r="L44" s="162"/>
      <c r="M44" s="158" t="s">
        <v>87</v>
      </c>
      <c r="N44" s="158"/>
      <c r="O44" s="140">
        <v>0.18</v>
      </c>
      <c r="P44" s="1"/>
    </row>
    <row r="45" spans="1:16" ht="20.399999999999999" customHeight="1" thickTop="1" thickBot="1">
      <c r="A45" s="1"/>
      <c r="B45" s="141" t="s">
        <v>77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"/>
    </row>
    <row r="46" spans="1:16" ht="20.399999999999999" customHeight="1" thickTop="1" thickBot="1">
      <c r="A46" s="1"/>
      <c r="B46" s="120"/>
      <c r="C46" s="158" t="s">
        <v>78</v>
      </c>
      <c r="D46" s="158"/>
      <c r="E46" s="158"/>
      <c r="F46" s="158"/>
      <c r="G46" s="163"/>
      <c r="H46" s="163"/>
      <c r="I46" s="163"/>
      <c r="J46" s="163"/>
      <c r="K46" s="163"/>
      <c r="L46" s="163"/>
      <c r="M46" s="158" t="s">
        <v>79</v>
      </c>
      <c r="N46" s="158"/>
      <c r="O46" s="164"/>
      <c r="P46" s="1"/>
    </row>
    <row r="47" spans="1:16" ht="20.399999999999999" customHeight="1" thickTop="1" thickBot="1">
      <c r="A47" s="1"/>
      <c r="B47" s="120"/>
      <c r="C47" s="158" t="s">
        <v>80</v>
      </c>
      <c r="D47" s="158"/>
      <c r="E47" s="158"/>
      <c r="F47" s="158"/>
      <c r="G47" s="163"/>
      <c r="H47" s="163"/>
      <c r="I47" s="163"/>
      <c r="J47" s="163"/>
      <c r="K47" s="163"/>
      <c r="L47" s="163"/>
      <c r="M47" s="158" t="s">
        <v>81</v>
      </c>
      <c r="N47" s="158"/>
      <c r="O47" s="164"/>
      <c r="P47" s="1"/>
    </row>
    <row r="48" spans="1:16" ht="20.399999999999999" customHeight="1" thickTop="1" thickBot="1">
      <c r="A48" s="1"/>
      <c r="B48" s="141" t="s">
        <v>17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"/>
    </row>
    <row r="49" spans="1:16" ht="20.399999999999999" customHeight="1" thickTop="1" thickBot="1">
      <c r="A49" s="1"/>
      <c r="B49" s="146" t="s">
        <v>18</v>
      </c>
      <c r="C49" s="146" t="s">
        <v>19</v>
      </c>
      <c r="D49" s="146"/>
      <c r="E49" s="146"/>
      <c r="F49" s="146"/>
      <c r="G49" s="146"/>
      <c r="H49" s="146"/>
      <c r="I49" s="146" t="s">
        <v>20</v>
      </c>
      <c r="J49" s="147" t="s">
        <v>21</v>
      </c>
      <c r="K49" s="147" t="s">
        <v>22</v>
      </c>
      <c r="L49" s="147" t="s">
        <v>23</v>
      </c>
      <c r="M49" s="147" t="s">
        <v>24</v>
      </c>
      <c r="N49" s="147" t="s">
        <v>25</v>
      </c>
      <c r="O49" s="146" t="s">
        <v>48</v>
      </c>
      <c r="P49" s="1"/>
    </row>
    <row r="50" spans="1:16" ht="20.399999999999999" customHeight="1" thickTop="1" thickBot="1">
      <c r="A50" s="1"/>
      <c r="B50" s="146"/>
      <c r="C50" s="146"/>
      <c r="D50" s="146"/>
      <c r="E50" s="146"/>
      <c r="F50" s="146"/>
      <c r="G50" s="146"/>
      <c r="H50" s="146"/>
      <c r="I50" s="146"/>
      <c r="J50" s="147"/>
      <c r="K50" s="147"/>
      <c r="L50" s="147"/>
      <c r="M50" s="147"/>
      <c r="N50" s="147"/>
      <c r="O50" s="146"/>
      <c r="P50" s="1"/>
    </row>
    <row r="51" spans="1:16" ht="20.399999999999999" customHeight="1" thickTop="1" thickBot="1">
      <c r="A51" s="1"/>
      <c r="B51" s="114">
        <v>1</v>
      </c>
      <c r="C51" s="147"/>
      <c r="D51" s="147"/>
      <c r="E51" s="147"/>
      <c r="F51" s="147"/>
      <c r="G51" s="147"/>
      <c r="H51" s="147"/>
      <c r="I51" s="148">
        <v>62114210</v>
      </c>
      <c r="J51" s="148">
        <v>60</v>
      </c>
      <c r="K51" s="148" t="s">
        <v>28</v>
      </c>
      <c r="L51" s="148">
        <v>250</v>
      </c>
      <c r="M51" s="149">
        <f>J51*L51</f>
        <v>15000</v>
      </c>
      <c r="N51" s="148">
        <f>IF(M51&gt;10000,M51*10%,"0")</f>
        <v>1500</v>
      </c>
      <c r="O51" s="149">
        <f t="shared" ref="O51:O60" si="4">M51-N51</f>
        <v>13500</v>
      </c>
      <c r="P51" s="1"/>
    </row>
    <row r="52" spans="1:16" ht="20.399999999999999" customHeight="1" thickTop="1" thickBot="1">
      <c r="A52" s="1"/>
      <c r="B52" s="114">
        <f>1+B51</f>
        <v>2</v>
      </c>
      <c r="C52" s="147"/>
      <c r="D52" s="147"/>
      <c r="E52" s="147"/>
      <c r="F52" s="147"/>
      <c r="G52" s="147"/>
      <c r="H52" s="147"/>
      <c r="I52" s="148">
        <v>621050</v>
      </c>
      <c r="J52" s="148">
        <v>40</v>
      </c>
      <c r="K52" s="148" t="s">
        <v>28</v>
      </c>
      <c r="L52" s="148">
        <v>550</v>
      </c>
      <c r="M52" s="149">
        <f t="shared" ref="M52:M60" si="5">J52*L52</f>
        <v>22000</v>
      </c>
      <c r="N52" s="148">
        <f t="shared" ref="N52:N54" si="6">IF(M52&gt;10000,M52*10%,"0")</f>
        <v>2200</v>
      </c>
      <c r="O52" s="149">
        <f t="shared" si="4"/>
        <v>19800</v>
      </c>
      <c r="P52" s="1"/>
    </row>
    <row r="53" spans="1:16" ht="20.399999999999999" customHeight="1" thickTop="1" thickBot="1">
      <c r="A53" s="1"/>
      <c r="B53" s="114">
        <f>1+B52</f>
        <v>3</v>
      </c>
      <c r="C53" s="147"/>
      <c r="D53" s="147"/>
      <c r="E53" s="147"/>
      <c r="F53" s="147"/>
      <c r="G53" s="147"/>
      <c r="H53" s="147"/>
      <c r="I53" s="148"/>
      <c r="J53" s="148"/>
      <c r="K53" s="148"/>
      <c r="L53" s="148"/>
      <c r="M53" s="149">
        <f t="shared" si="5"/>
        <v>0</v>
      </c>
      <c r="N53" s="148" t="str">
        <f t="shared" si="6"/>
        <v>0</v>
      </c>
      <c r="O53" s="149">
        <f t="shared" si="4"/>
        <v>0</v>
      </c>
      <c r="P53" s="1"/>
    </row>
    <row r="54" spans="1:16" ht="20.399999999999999" customHeight="1" thickTop="1" thickBot="1">
      <c r="A54" s="1"/>
      <c r="B54" s="114">
        <f t="shared" ref="B54:B60" si="7">1+B53</f>
        <v>4</v>
      </c>
      <c r="C54" s="147"/>
      <c r="D54" s="147"/>
      <c r="E54" s="147"/>
      <c r="F54" s="147"/>
      <c r="G54" s="147"/>
      <c r="H54" s="147"/>
      <c r="I54" s="148"/>
      <c r="J54" s="148"/>
      <c r="K54" s="148"/>
      <c r="L54" s="148"/>
      <c r="M54" s="149">
        <f t="shared" si="5"/>
        <v>0</v>
      </c>
      <c r="N54" s="148" t="str">
        <f t="shared" si="6"/>
        <v>0</v>
      </c>
      <c r="O54" s="149">
        <f t="shared" si="4"/>
        <v>0</v>
      </c>
      <c r="P54" s="1"/>
    </row>
    <row r="55" spans="1:16" ht="20.399999999999999" customHeight="1" thickTop="1" thickBot="1">
      <c r="A55" s="1"/>
      <c r="B55" s="114">
        <f t="shared" si="7"/>
        <v>5</v>
      </c>
      <c r="C55" s="147"/>
      <c r="D55" s="147"/>
      <c r="E55" s="147"/>
      <c r="F55" s="147"/>
      <c r="G55" s="147"/>
      <c r="H55" s="147"/>
      <c r="I55" s="148"/>
      <c r="J55" s="148"/>
      <c r="K55" s="148"/>
      <c r="L55" s="148"/>
      <c r="M55" s="149">
        <f t="shared" si="5"/>
        <v>0</v>
      </c>
      <c r="N55" s="148"/>
      <c r="O55" s="149">
        <f t="shared" si="4"/>
        <v>0</v>
      </c>
      <c r="P55" s="1"/>
    </row>
    <row r="56" spans="1:16" ht="20.399999999999999" customHeight="1" thickTop="1" thickBot="1">
      <c r="A56" s="1"/>
      <c r="B56" s="114">
        <f t="shared" si="7"/>
        <v>6</v>
      </c>
      <c r="C56" s="147"/>
      <c r="D56" s="147"/>
      <c r="E56" s="147"/>
      <c r="F56" s="147"/>
      <c r="G56" s="147"/>
      <c r="H56" s="147"/>
      <c r="I56" s="148"/>
      <c r="J56" s="148"/>
      <c r="K56" s="148"/>
      <c r="L56" s="148"/>
      <c r="M56" s="149">
        <f t="shared" si="5"/>
        <v>0</v>
      </c>
      <c r="N56" s="148"/>
      <c r="O56" s="149">
        <f t="shared" si="4"/>
        <v>0</v>
      </c>
      <c r="P56" s="1"/>
    </row>
    <row r="57" spans="1:16" ht="20.399999999999999" customHeight="1" thickTop="1" thickBot="1">
      <c r="A57" s="1"/>
      <c r="B57" s="114">
        <f t="shared" si="7"/>
        <v>7</v>
      </c>
      <c r="C57" s="147"/>
      <c r="D57" s="147"/>
      <c r="E57" s="147"/>
      <c r="F57" s="147"/>
      <c r="G57" s="147"/>
      <c r="H57" s="147"/>
      <c r="I57" s="148"/>
      <c r="J57" s="148"/>
      <c r="K57" s="148"/>
      <c r="L57" s="148"/>
      <c r="M57" s="149">
        <f t="shared" si="5"/>
        <v>0</v>
      </c>
      <c r="N57" s="148"/>
      <c r="O57" s="149">
        <f t="shared" si="4"/>
        <v>0</v>
      </c>
      <c r="P57" s="1"/>
    </row>
    <row r="58" spans="1:16" ht="20.399999999999999" customHeight="1" thickTop="1" thickBot="1">
      <c r="A58" s="1"/>
      <c r="B58" s="114">
        <f t="shared" si="7"/>
        <v>8</v>
      </c>
      <c r="C58" s="147"/>
      <c r="D58" s="147"/>
      <c r="E58" s="147"/>
      <c r="F58" s="147"/>
      <c r="G58" s="147"/>
      <c r="H58" s="147"/>
      <c r="I58" s="148"/>
      <c r="J58" s="148"/>
      <c r="K58" s="148"/>
      <c r="L58" s="148"/>
      <c r="M58" s="149">
        <f t="shared" si="5"/>
        <v>0</v>
      </c>
      <c r="N58" s="148"/>
      <c r="O58" s="149">
        <f t="shared" si="4"/>
        <v>0</v>
      </c>
      <c r="P58" s="1"/>
    </row>
    <row r="59" spans="1:16" ht="20.399999999999999" customHeight="1" thickTop="1" thickBot="1">
      <c r="A59" s="1"/>
      <c r="B59" s="114">
        <f t="shared" si="7"/>
        <v>9</v>
      </c>
      <c r="C59" s="147"/>
      <c r="D59" s="147"/>
      <c r="E59" s="147"/>
      <c r="F59" s="147"/>
      <c r="G59" s="147"/>
      <c r="H59" s="147"/>
      <c r="I59" s="148"/>
      <c r="J59" s="148"/>
      <c r="K59" s="148"/>
      <c r="L59" s="148"/>
      <c r="M59" s="149">
        <f t="shared" si="5"/>
        <v>0</v>
      </c>
      <c r="N59" s="148"/>
      <c r="O59" s="149">
        <f t="shared" si="4"/>
        <v>0</v>
      </c>
      <c r="P59" s="1"/>
    </row>
    <row r="60" spans="1:16" ht="20.399999999999999" customHeight="1" thickTop="1" thickBot="1">
      <c r="A60" s="1"/>
      <c r="B60" s="114">
        <f t="shared" si="7"/>
        <v>10</v>
      </c>
      <c r="C60" s="147"/>
      <c r="D60" s="147"/>
      <c r="E60" s="147"/>
      <c r="F60" s="147"/>
      <c r="G60" s="147"/>
      <c r="H60" s="147"/>
      <c r="I60" s="148"/>
      <c r="J60" s="148"/>
      <c r="K60" s="148"/>
      <c r="L60" s="148"/>
      <c r="M60" s="149">
        <f t="shared" si="5"/>
        <v>0</v>
      </c>
      <c r="N60" s="148" t="str">
        <f t="shared" ref="N60" si="8">IF(M60&gt;10000,M60*10%,"0")</f>
        <v>0</v>
      </c>
      <c r="O60" s="149">
        <f t="shared" si="4"/>
        <v>0</v>
      </c>
      <c r="P60" s="1"/>
    </row>
    <row r="61" spans="1:16" ht="20.399999999999999" customHeight="1" thickTop="1" thickBot="1">
      <c r="A61" s="1"/>
      <c r="B61" s="150" t="s">
        <v>30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49">
        <f>SUM(M51:M60)</f>
        <v>37000</v>
      </c>
      <c r="N61" s="149">
        <f>SUM(N51:N60)</f>
        <v>3700</v>
      </c>
      <c r="O61" s="149">
        <f>SUM(O51:O60)</f>
        <v>33300</v>
      </c>
      <c r="P61" s="1"/>
    </row>
    <row r="62" spans="1:16" ht="20.399999999999999" customHeight="1" thickTop="1" thickBot="1">
      <c r="A62" s="1"/>
      <c r="B62" s="147" t="s">
        <v>82</v>
      </c>
      <c r="C62" s="147"/>
      <c r="D62" s="147"/>
      <c r="E62" s="147"/>
      <c r="F62" s="147"/>
      <c r="G62" s="152"/>
      <c r="H62" s="152"/>
      <c r="I62" s="152"/>
      <c r="J62" s="152"/>
      <c r="K62" s="152"/>
      <c r="L62" s="152"/>
      <c r="M62" s="152"/>
      <c r="N62" s="152"/>
      <c r="O62" s="152"/>
      <c r="P62" s="1"/>
    </row>
    <row r="63" spans="1:16" ht="20.399999999999999" customHeight="1" thickTop="1" thickBot="1">
      <c r="A63" s="1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"/>
    </row>
    <row r="64" spans="1:16" ht="20.399999999999999" customHeight="1" thickTop="1" thickBot="1">
      <c r="A64" s="1"/>
      <c r="B64" s="165" t="s">
        <v>83</v>
      </c>
      <c r="C64" s="165"/>
      <c r="D64" s="165"/>
      <c r="E64" s="165"/>
      <c r="F64" s="165"/>
      <c r="G64" s="165"/>
      <c r="H64" s="165"/>
      <c r="I64" s="165"/>
      <c r="J64" s="165"/>
      <c r="K64" s="147"/>
      <c r="L64" s="147" t="s">
        <v>84</v>
      </c>
      <c r="M64" s="147"/>
      <c r="N64" s="147"/>
      <c r="O64" s="147"/>
      <c r="P64" s="1"/>
    </row>
    <row r="65" spans="1:16" ht="20.399999999999999" customHeight="1" thickTop="1" thickBot="1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47"/>
      <c r="L65" s="153"/>
      <c r="M65" s="153"/>
      <c r="N65" s="153"/>
      <c r="O65" s="153"/>
      <c r="P65" s="1"/>
    </row>
    <row r="66" spans="1:16" ht="20.399999999999999" customHeight="1" thickTop="1" thickBot="1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47"/>
      <c r="L66" s="153"/>
      <c r="M66" s="153"/>
      <c r="N66" s="153"/>
      <c r="O66" s="153"/>
      <c r="P66" s="1"/>
    </row>
    <row r="67" spans="1:16" ht="20.399999999999999" customHeight="1" thickTop="1" thickBo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47"/>
      <c r="L67" s="153"/>
      <c r="M67" s="153"/>
      <c r="N67" s="153"/>
      <c r="O67" s="153"/>
      <c r="P67" s="1"/>
    </row>
    <row r="68" spans="1:16" ht="20.399999999999999" customHeight="1" thickTop="1" thickBot="1">
      <c r="A68" s="154"/>
      <c r="B68" s="151" t="s">
        <v>35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"/>
    </row>
    <row r="69" spans="1:16" ht="20.399999999999999" customHeight="1" thickTop="1" thickBot="1">
      <c r="A69" s="154"/>
      <c r="B69" s="151" t="s">
        <v>36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"/>
    </row>
    <row r="70" spans="1:16" ht="9" customHeight="1" thickTop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9" customHeight="1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8.8" thickTop="1" thickBot="1">
      <c r="A72" s="1"/>
      <c r="B72" s="109" t="s">
        <v>0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10"/>
      <c r="P72" s="1"/>
    </row>
    <row r="73" spans="1:16" ht="28.8" thickTop="1" thickBot="1">
      <c r="A73" s="1"/>
      <c r="B73" s="92" t="s">
        <v>67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110"/>
      <c r="P73" s="1"/>
    </row>
    <row r="74" spans="1:16" ht="16.2" thickTop="1" thickBot="1">
      <c r="A74" s="1"/>
      <c r="B74" s="147" t="s">
        <v>2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56" t="s">
        <v>7</v>
      </c>
      <c r="N74" s="157" t="s">
        <v>38</v>
      </c>
      <c r="O74" s="157"/>
      <c r="P74" s="1"/>
    </row>
    <row r="75" spans="1:16" ht="20.399999999999999" thickTop="1" thickBot="1">
      <c r="A75" s="1"/>
      <c r="B75" s="117" t="s">
        <v>85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9"/>
      <c r="N75" s="112" t="s">
        <v>88</v>
      </c>
      <c r="O75" s="113"/>
      <c r="P75" s="1"/>
    </row>
    <row r="76" spans="1:16" ht="20.399999999999999" customHeight="1" thickTop="1" thickBot="1">
      <c r="A76" s="1"/>
      <c r="B76" s="120"/>
      <c r="C76" s="147" t="s">
        <v>70</v>
      </c>
      <c r="D76" s="147"/>
      <c r="E76" s="147"/>
      <c r="F76" s="115" t="s">
        <v>71</v>
      </c>
      <c r="G76" s="166"/>
      <c r="H76" s="166"/>
      <c r="I76" s="166"/>
      <c r="J76" s="166"/>
      <c r="K76" s="166"/>
      <c r="L76" s="116"/>
      <c r="M76" s="150" t="s">
        <v>72</v>
      </c>
      <c r="N76" s="150"/>
      <c r="O76" s="167" t="s">
        <v>4</v>
      </c>
      <c r="P76" s="1"/>
    </row>
    <row r="77" spans="1:16" ht="20.399999999999999" customHeight="1" thickTop="1" thickBot="1">
      <c r="A77" s="1"/>
      <c r="B77" s="120"/>
      <c r="C77" s="168" t="s">
        <v>73</v>
      </c>
      <c r="D77" s="168"/>
      <c r="E77" s="168"/>
      <c r="F77" s="115" t="s">
        <v>74</v>
      </c>
      <c r="G77" s="166"/>
      <c r="H77" s="166"/>
      <c r="I77" s="166"/>
      <c r="J77" s="166"/>
      <c r="K77" s="166"/>
      <c r="L77" s="116"/>
      <c r="M77" s="150" t="s">
        <v>75</v>
      </c>
      <c r="N77" s="150"/>
      <c r="O77" s="169">
        <f ca="1">TODAY()</f>
        <v>42938</v>
      </c>
      <c r="P77" s="1"/>
    </row>
    <row r="78" spans="1:16" ht="20.399999999999999" customHeight="1" thickTop="1" thickBot="1">
      <c r="A78" s="1"/>
      <c r="B78" s="120"/>
      <c r="C78" s="168"/>
      <c r="D78" s="168"/>
      <c r="E78" s="168"/>
      <c r="F78" s="115" t="s">
        <v>74</v>
      </c>
      <c r="G78" s="166"/>
      <c r="H78" s="166"/>
      <c r="I78" s="166"/>
      <c r="J78" s="166"/>
      <c r="K78" s="166"/>
      <c r="L78" s="116"/>
      <c r="M78" s="170" t="s">
        <v>76</v>
      </c>
      <c r="N78" s="170"/>
      <c r="O78" s="167" t="s">
        <v>6</v>
      </c>
      <c r="P78" s="1"/>
    </row>
    <row r="79" spans="1:16" ht="20.399999999999999" customHeight="1" thickTop="1" thickBot="1">
      <c r="A79" s="1"/>
      <c r="B79" s="120"/>
      <c r="C79" s="171" t="s">
        <v>15</v>
      </c>
      <c r="D79" s="171"/>
      <c r="E79" s="171"/>
      <c r="F79" s="172" t="s">
        <v>16</v>
      </c>
      <c r="G79" s="173"/>
      <c r="H79" s="173"/>
      <c r="I79" s="173"/>
      <c r="J79" s="137"/>
      <c r="K79" s="138"/>
      <c r="L79" s="139"/>
      <c r="M79" s="171" t="s">
        <v>87</v>
      </c>
      <c r="N79" s="171"/>
      <c r="O79" s="174">
        <v>0.18</v>
      </c>
      <c r="P79" s="1"/>
    </row>
    <row r="80" spans="1:16" ht="20.399999999999999" customHeight="1" thickTop="1" thickBot="1">
      <c r="A80" s="1"/>
      <c r="B80" s="141" t="s">
        <v>77</v>
      </c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"/>
    </row>
    <row r="81" spans="1:16" ht="20.399999999999999" customHeight="1" thickTop="1" thickBot="1">
      <c r="A81" s="1"/>
      <c r="B81" s="120"/>
      <c r="C81" s="171" t="s">
        <v>78</v>
      </c>
      <c r="D81" s="171"/>
      <c r="E81" s="171"/>
      <c r="F81" s="171"/>
      <c r="G81" s="155"/>
      <c r="H81" s="155"/>
      <c r="I81" s="155"/>
      <c r="J81" s="155"/>
      <c r="K81" s="155"/>
      <c r="L81" s="155"/>
      <c r="M81" s="147" t="s">
        <v>79</v>
      </c>
      <c r="N81" s="147"/>
      <c r="O81" s="164"/>
      <c r="P81" s="1"/>
    </row>
    <row r="82" spans="1:16" ht="20.399999999999999" customHeight="1" thickTop="1" thickBot="1">
      <c r="A82" s="1"/>
      <c r="B82" s="120"/>
      <c r="C82" s="171" t="s">
        <v>80</v>
      </c>
      <c r="D82" s="171"/>
      <c r="E82" s="171"/>
      <c r="F82" s="171"/>
      <c r="G82" s="155"/>
      <c r="H82" s="155"/>
      <c r="I82" s="155"/>
      <c r="J82" s="155"/>
      <c r="K82" s="155"/>
      <c r="L82" s="155"/>
      <c r="M82" s="147" t="s">
        <v>81</v>
      </c>
      <c r="N82" s="147"/>
      <c r="O82" s="164"/>
      <c r="P82" s="1"/>
    </row>
    <row r="83" spans="1:16" ht="20.399999999999999" customHeight="1" thickTop="1" thickBot="1">
      <c r="A83" s="1"/>
      <c r="B83" s="141" t="s">
        <v>17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"/>
    </row>
    <row r="84" spans="1:16" ht="20.399999999999999" customHeight="1" thickTop="1" thickBot="1">
      <c r="A84" s="1"/>
      <c r="B84" s="146" t="s">
        <v>18</v>
      </c>
      <c r="C84" s="146" t="s">
        <v>19</v>
      </c>
      <c r="D84" s="146"/>
      <c r="E84" s="146"/>
      <c r="F84" s="146"/>
      <c r="G84" s="146"/>
      <c r="H84" s="146"/>
      <c r="I84" s="146" t="s">
        <v>20</v>
      </c>
      <c r="J84" s="147" t="s">
        <v>21</v>
      </c>
      <c r="K84" s="147" t="s">
        <v>22</v>
      </c>
      <c r="L84" s="147" t="s">
        <v>23</v>
      </c>
      <c r="M84" s="147" t="s">
        <v>24</v>
      </c>
      <c r="N84" s="147" t="s">
        <v>25</v>
      </c>
      <c r="O84" s="146" t="s">
        <v>48</v>
      </c>
      <c r="P84" s="1"/>
    </row>
    <row r="85" spans="1:16" ht="20.399999999999999" customHeight="1" thickTop="1" thickBot="1">
      <c r="A85" s="1"/>
      <c r="B85" s="146"/>
      <c r="C85" s="146"/>
      <c r="D85" s="146"/>
      <c r="E85" s="146"/>
      <c r="F85" s="146"/>
      <c r="G85" s="146"/>
      <c r="H85" s="146"/>
      <c r="I85" s="146"/>
      <c r="J85" s="147"/>
      <c r="K85" s="147"/>
      <c r="L85" s="147"/>
      <c r="M85" s="147"/>
      <c r="N85" s="147"/>
      <c r="O85" s="146"/>
      <c r="P85" s="1"/>
    </row>
    <row r="86" spans="1:16" ht="20.399999999999999" customHeight="1" thickTop="1" thickBot="1">
      <c r="A86" s="1"/>
      <c r="B86" s="114">
        <v>1</v>
      </c>
      <c r="C86" s="147"/>
      <c r="D86" s="147"/>
      <c r="E86" s="147"/>
      <c r="F86" s="147"/>
      <c r="G86" s="147"/>
      <c r="H86" s="147"/>
      <c r="I86" s="148">
        <v>62114210</v>
      </c>
      <c r="J86" s="148">
        <v>60</v>
      </c>
      <c r="K86" s="148" t="s">
        <v>28</v>
      </c>
      <c r="L86" s="148">
        <v>250</v>
      </c>
      <c r="M86" s="149">
        <f>J86*L86</f>
        <v>15000</v>
      </c>
      <c r="N86" s="148">
        <f>IF(M86&gt;10000,M86*10%,"0")</f>
        <v>1500</v>
      </c>
      <c r="O86" s="149">
        <f t="shared" ref="O86:O95" si="9">M86-N86</f>
        <v>13500</v>
      </c>
      <c r="P86" s="1"/>
    </row>
    <row r="87" spans="1:16" ht="20.399999999999999" customHeight="1" thickTop="1" thickBot="1">
      <c r="A87" s="1"/>
      <c r="B87" s="114">
        <f>1+B86</f>
        <v>2</v>
      </c>
      <c r="C87" s="147"/>
      <c r="D87" s="147"/>
      <c r="E87" s="147"/>
      <c r="F87" s="147"/>
      <c r="G87" s="147"/>
      <c r="H87" s="147"/>
      <c r="I87" s="148">
        <v>621050</v>
      </c>
      <c r="J87" s="148">
        <v>40</v>
      </c>
      <c r="K87" s="148" t="s">
        <v>28</v>
      </c>
      <c r="L87" s="148">
        <v>550</v>
      </c>
      <c r="M87" s="149">
        <f t="shared" ref="M87:M95" si="10">J87*L87</f>
        <v>22000</v>
      </c>
      <c r="N87" s="148">
        <f t="shared" ref="N87:N89" si="11">IF(M87&gt;10000,M87*10%,"0")</f>
        <v>2200</v>
      </c>
      <c r="O87" s="149">
        <f t="shared" si="9"/>
        <v>19800</v>
      </c>
      <c r="P87" s="1"/>
    </row>
    <row r="88" spans="1:16" ht="20.399999999999999" customHeight="1" thickTop="1" thickBot="1">
      <c r="A88" s="1"/>
      <c r="B88" s="114">
        <f>1+B87</f>
        <v>3</v>
      </c>
      <c r="C88" s="147"/>
      <c r="D88" s="147"/>
      <c r="E88" s="147"/>
      <c r="F88" s="147"/>
      <c r="G88" s="147"/>
      <c r="H88" s="147"/>
      <c r="I88" s="148"/>
      <c r="J88" s="148"/>
      <c r="K88" s="148"/>
      <c r="L88" s="148"/>
      <c r="M88" s="149">
        <f t="shared" si="10"/>
        <v>0</v>
      </c>
      <c r="N88" s="148" t="str">
        <f t="shared" si="11"/>
        <v>0</v>
      </c>
      <c r="O88" s="149">
        <f t="shared" si="9"/>
        <v>0</v>
      </c>
      <c r="P88" s="1"/>
    </row>
    <row r="89" spans="1:16" ht="20.399999999999999" customHeight="1" thickTop="1" thickBot="1">
      <c r="A89" s="1"/>
      <c r="B89" s="114">
        <f t="shared" ref="B89:B95" si="12">1+B88</f>
        <v>4</v>
      </c>
      <c r="C89" s="147"/>
      <c r="D89" s="147"/>
      <c r="E89" s="147"/>
      <c r="F89" s="147"/>
      <c r="G89" s="147"/>
      <c r="H89" s="147"/>
      <c r="I89" s="148"/>
      <c r="J89" s="148"/>
      <c r="K89" s="148"/>
      <c r="L89" s="148"/>
      <c r="M89" s="149">
        <f t="shared" si="10"/>
        <v>0</v>
      </c>
      <c r="N89" s="148" t="str">
        <f t="shared" si="11"/>
        <v>0</v>
      </c>
      <c r="O89" s="149">
        <f t="shared" si="9"/>
        <v>0</v>
      </c>
      <c r="P89" s="1"/>
    </row>
    <row r="90" spans="1:16" ht="20.399999999999999" customHeight="1" thickTop="1" thickBot="1">
      <c r="A90" s="1"/>
      <c r="B90" s="114">
        <f t="shared" si="12"/>
        <v>5</v>
      </c>
      <c r="C90" s="147"/>
      <c r="D90" s="147"/>
      <c r="E90" s="147"/>
      <c r="F90" s="147"/>
      <c r="G90" s="147"/>
      <c r="H90" s="147"/>
      <c r="I90" s="148"/>
      <c r="J90" s="148"/>
      <c r="K90" s="148"/>
      <c r="L90" s="148"/>
      <c r="M90" s="149">
        <f t="shared" si="10"/>
        <v>0</v>
      </c>
      <c r="N90" s="148"/>
      <c r="O90" s="149">
        <f t="shared" si="9"/>
        <v>0</v>
      </c>
      <c r="P90" s="1"/>
    </row>
    <row r="91" spans="1:16" ht="20.399999999999999" customHeight="1" thickTop="1" thickBot="1">
      <c r="A91" s="1"/>
      <c r="B91" s="114">
        <f t="shared" si="12"/>
        <v>6</v>
      </c>
      <c r="C91" s="147"/>
      <c r="D91" s="147"/>
      <c r="E91" s="147"/>
      <c r="F91" s="147"/>
      <c r="G91" s="147"/>
      <c r="H91" s="147"/>
      <c r="I91" s="148"/>
      <c r="J91" s="148"/>
      <c r="K91" s="148"/>
      <c r="L91" s="148"/>
      <c r="M91" s="149">
        <f t="shared" si="10"/>
        <v>0</v>
      </c>
      <c r="N91" s="148"/>
      <c r="O91" s="149">
        <f t="shared" si="9"/>
        <v>0</v>
      </c>
      <c r="P91" s="1"/>
    </row>
    <row r="92" spans="1:16" ht="20.399999999999999" customHeight="1" thickTop="1" thickBot="1">
      <c r="A92" s="1"/>
      <c r="B92" s="114">
        <f t="shared" si="12"/>
        <v>7</v>
      </c>
      <c r="C92" s="147"/>
      <c r="D92" s="147"/>
      <c r="E92" s="147"/>
      <c r="F92" s="147"/>
      <c r="G92" s="147"/>
      <c r="H92" s="147"/>
      <c r="I92" s="148"/>
      <c r="J92" s="148"/>
      <c r="K92" s="148"/>
      <c r="L92" s="148"/>
      <c r="M92" s="149">
        <f t="shared" si="10"/>
        <v>0</v>
      </c>
      <c r="N92" s="148"/>
      <c r="O92" s="149">
        <f t="shared" si="9"/>
        <v>0</v>
      </c>
      <c r="P92" s="1"/>
    </row>
    <row r="93" spans="1:16" ht="20.399999999999999" customHeight="1" thickTop="1" thickBot="1">
      <c r="A93" s="1"/>
      <c r="B93" s="114">
        <f t="shared" si="12"/>
        <v>8</v>
      </c>
      <c r="C93" s="147"/>
      <c r="D93" s="147"/>
      <c r="E93" s="147"/>
      <c r="F93" s="147"/>
      <c r="G93" s="147"/>
      <c r="H93" s="147"/>
      <c r="I93" s="148"/>
      <c r="J93" s="148"/>
      <c r="K93" s="148"/>
      <c r="L93" s="148"/>
      <c r="M93" s="149">
        <f t="shared" si="10"/>
        <v>0</v>
      </c>
      <c r="N93" s="148"/>
      <c r="O93" s="149">
        <f t="shared" si="9"/>
        <v>0</v>
      </c>
      <c r="P93" s="1"/>
    </row>
    <row r="94" spans="1:16" ht="20.399999999999999" customHeight="1" thickTop="1" thickBot="1">
      <c r="A94" s="1"/>
      <c r="B94" s="114">
        <f t="shared" si="12"/>
        <v>9</v>
      </c>
      <c r="C94" s="147"/>
      <c r="D94" s="147"/>
      <c r="E94" s="147"/>
      <c r="F94" s="147"/>
      <c r="G94" s="147"/>
      <c r="H94" s="147"/>
      <c r="I94" s="148"/>
      <c r="J94" s="148"/>
      <c r="K94" s="148"/>
      <c r="L94" s="148"/>
      <c r="M94" s="149">
        <f t="shared" si="10"/>
        <v>0</v>
      </c>
      <c r="N94" s="148"/>
      <c r="O94" s="149">
        <f t="shared" si="9"/>
        <v>0</v>
      </c>
      <c r="P94" s="1"/>
    </row>
    <row r="95" spans="1:16" ht="20.399999999999999" customHeight="1" thickTop="1" thickBot="1">
      <c r="A95" s="1"/>
      <c r="B95" s="114">
        <f t="shared" si="12"/>
        <v>10</v>
      </c>
      <c r="C95" s="147"/>
      <c r="D95" s="147"/>
      <c r="E95" s="147"/>
      <c r="F95" s="147"/>
      <c r="G95" s="147"/>
      <c r="H95" s="147"/>
      <c r="I95" s="148"/>
      <c r="J95" s="148"/>
      <c r="K95" s="148"/>
      <c r="L95" s="148"/>
      <c r="M95" s="149">
        <f t="shared" si="10"/>
        <v>0</v>
      </c>
      <c r="N95" s="148" t="str">
        <f t="shared" ref="N95" si="13">IF(M95&gt;10000,M95*10%,"0")</f>
        <v>0</v>
      </c>
      <c r="O95" s="149">
        <f t="shared" si="9"/>
        <v>0</v>
      </c>
      <c r="P95" s="1"/>
    </row>
    <row r="96" spans="1:16" ht="20.399999999999999" customHeight="1" thickTop="1" thickBot="1">
      <c r="A96" s="1"/>
      <c r="B96" s="150" t="s">
        <v>30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49">
        <f>SUM(M86:M95)</f>
        <v>37000</v>
      </c>
      <c r="N96" s="149">
        <f>SUM(N86:N95)</f>
        <v>3700</v>
      </c>
      <c r="O96" s="149">
        <f>SUM(O86:O95)</f>
        <v>33300</v>
      </c>
      <c r="P96" s="1"/>
    </row>
    <row r="97" spans="1:16" ht="20.399999999999999" customHeight="1" thickTop="1" thickBot="1">
      <c r="A97" s="1"/>
      <c r="B97" s="147" t="s">
        <v>82</v>
      </c>
      <c r="C97" s="147"/>
      <c r="D97" s="147"/>
      <c r="E97" s="147"/>
      <c r="F97" s="147"/>
      <c r="G97" s="152"/>
      <c r="H97" s="152"/>
      <c r="I97" s="152"/>
      <c r="J97" s="152"/>
      <c r="K97" s="152"/>
      <c r="L97" s="152"/>
      <c r="M97" s="152"/>
      <c r="N97" s="152"/>
      <c r="O97" s="152"/>
      <c r="P97" s="1"/>
    </row>
    <row r="98" spans="1:16" ht="20.399999999999999" customHeight="1" thickTop="1" thickBot="1">
      <c r="A98" s="1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"/>
    </row>
    <row r="99" spans="1:16" ht="20.399999999999999" customHeight="1" thickTop="1" thickBot="1">
      <c r="A99" s="1"/>
      <c r="B99" s="165" t="s">
        <v>83</v>
      </c>
      <c r="C99" s="165"/>
      <c r="D99" s="165"/>
      <c r="E99" s="165"/>
      <c r="F99" s="165"/>
      <c r="G99" s="165"/>
      <c r="H99" s="165"/>
      <c r="I99" s="165"/>
      <c r="J99" s="165"/>
      <c r="K99" s="147"/>
      <c r="L99" s="147" t="s">
        <v>84</v>
      </c>
      <c r="M99" s="147"/>
      <c r="N99" s="147"/>
      <c r="O99" s="147"/>
      <c r="P99" s="1"/>
    </row>
    <row r="100" spans="1:16" ht="20.399999999999999" customHeight="1" thickTop="1" thickBot="1">
      <c r="A100" s="154"/>
      <c r="B100" s="155"/>
      <c r="C100" s="155"/>
      <c r="D100" s="155"/>
      <c r="E100" s="155"/>
      <c r="F100" s="155"/>
      <c r="G100" s="155"/>
      <c r="H100" s="155"/>
      <c r="I100" s="155"/>
      <c r="J100" s="155"/>
      <c r="K100" s="147"/>
      <c r="L100" s="153"/>
      <c r="M100" s="153"/>
      <c r="N100" s="153"/>
      <c r="O100" s="153"/>
      <c r="P100" s="1"/>
    </row>
    <row r="101" spans="1:16" ht="20.399999999999999" customHeight="1" thickTop="1" thickBot="1">
      <c r="A101" s="154"/>
      <c r="B101" s="155"/>
      <c r="C101" s="155"/>
      <c r="D101" s="155"/>
      <c r="E101" s="155"/>
      <c r="F101" s="155"/>
      <c r="G101" s="155"/>
      <c r="H101" s="155"/>
      <c r="I101" s="155"/>
      <c r="J101" s="155"/>
      <c r="K101" s="147"/>
      <c r="L101" s="153"/>
      <c r="M101" s="153"/>
      <c r="N101" s="153"/>
      <c r="O101" s="153"/>
      <c r="P101" s="1"/>
    </row>
    <row r="102" spans="1:16" ht="20.399999999999999" customHeight="1" thickTop="1" thickBot="1">
      <c r="A102" s="154"/>
      <c r="B102" s="155"/>
      <c r="C102" s="155"/>
      <c r="D102" s="155"/>
      <c r="E102" s="155"/>
      <c r="F102" s="155"/>
      <c r="G102" s="155"/>
      <c r="H102" s="155"/>
      <c r="I102" s="155"/>
      <c r="J102" s="155"/>
      <c r="K102" s="147"/>
      <c r="L102" s="153"/>
      <c r="M102" s="153"/>
      <c r="N102" s="153"/>
      <c r="O102" s="153"/>
      <c r="P102" s="1"/>
    </row>
    <row r="103" spans="1:16" ht="20.399999999999999" customHeight="1" thickTop="1" thickBot="1">
      <c r="A103" s="154"/>
      <c r="B103" s="151" t="s">
        <v>35</v>
      </c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"/>
    </row>
    <row r="104" spans="1:16" ht="20.399999999999999" customHeight="1" thickTop="1" thickBot="1">
      <c r="A104" s="154"/>
      <c r="B104" s="151" t="s">
        <v>36</v>
      </c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"/>
    </row>
    <row r="105" spans="1:16" ht="9" customHeight="1" thickTop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</sheetData>
  <mergeCells count="177">
    <mergeCell ref="B103:O103"/>
    <mergeCell ref="B104:O104"/>
    <mergeCell ref="B98:O98"/>
    <mergeCell ref="B99:J99"/>
    <mergeCell ref="K99:K102"/>
    <mergeCell ref="L99:O99"/>
    <mergeCell ref="B100:J102"/>
    <mergeCell ref="L100:O102"/>
    <mergeCell ref="C92:H92"/>
    <mergeCell ref="C93:H93"/>
    <mergeCell ref="C94:H94"/>
    <mergeCell ref="C95:H95"/>
    <mergeCell ref="B96:L96"/>
    <mergeCell ref="B97:F97"/>
    <mergeCell ref="G97:O97"/>
    <mergeCell ref="C86:H86"/>
    <mergeCell ref="C87:H87"/>
    <mergeCell ref="C88:H88"/>
    <mergeCell ref="C89:H89"/>
    <mergeCell ref="C90:H90"/>
    <mergeCell ref="C91:H91"/>
    <mergeCell ref="B83:O83"/>
    <mergeCell ref="B84:B85"/>
    <mergeCell ref="C84:H85"/>
    <mergeCell ref="I84:I85"/>
    <mergeCell ref="J84:J85"/>
    <mergeCell ref="K84:K85"/>
    <mergeCell ref="L84:L85"/>
    <mergeCell ref="M84:M85"/>
    <mergeCell ref="N84:N85"/>
    <mergeCell ref="O84:O85"/>
    <mergeCell ref="B81:B82"/>
    <mergeCell ref="C81:F81"/>
    <mergeCell ref="G81:L81"/>
    <mergeCell ref="M81:N81"/>
    <mergeCell ref="C82:F82"/>
    <mergeCell ref="G82:L82"/>
    <mergeCell ref="M82:N82"/>
    <mergeCell ref="M78:N78"/>
    <mergeCell ref="C79:E79"/>
    <mergeCell ref="F79:I79"/>
    <mergeCell ref="J79:L79"/>
    <mergeCell ref="M79:N79"/>
    <mergeCell ref="B80:O80"/>
    <mergeCell ref="B75:M75"/>
    <mergeCell ref="N75:O75"/>
    <mergeCell ref="B76:B79"/>
    <mergeCell ref="C76:E76"/>
    <mergeCell ref="F76:L76"/>
    <mergeCell ref="M76:N76"/>
    <mergeCell ref="C77:E78"/>
    <mergeCell ref="F77:L77"/>
    <mergeCell ref="M77:N77"/>
    <mergeCell ref="F78:L78"/>
    <mergeCell ref="B68:O68"/>
    <mergeCell ref="B69:O69"/>
    <mergeCell ref="B72:N72"/>
    <mergeCell ref="O72:O73"/>
    <mergeCell ref="B73:N73"/>
    <mergeCell ref="B74:L74"/>
    <mergeCell ref="N74:O74"/>
    <mergeCell ref="B63:O63"/>
    <mergeCell ref="B64:J64"/>
    <mergeCell ref="K64:K67"/>
    <mergeCell ref="L64:O64"/>
    <mergeCell ref="B65:J67"/>
    <mergeCell ref="L65:O67"/>
    <mergeCell ref="C57:H57"/>
    <mergeCell ref="C58:H58"/>
    <mergeCell ref="C59:H59"/>
    <mergeCell ref="C60:H60"/>
    <mergeCell ref="B61:L61"/>
    <mergeCell ref="B62:F62"/>
    <mergeCell ref="G62:O62"/>
    <mergeCell ref="C51:H51"/>
    <mergeCell ref="C52:H52"/>
    <mergeCell ref="C53:H53"/>
    <mergeCell ref="C54:H54"/>
    <mergeCell ref="C55:H55"/>
    <mergeCell ref="C56:H56"/>
    <mergeCell ref="B48:O48"/>
    <mergeCell ref="B49:B50"/>
    <mergeCell ref="C49:H50"/>
    <mergeCell ref="I49:I50"/>
    <mergeCell ref="J49:J50"/>
    <mergeCell ref="K49:K50"/>
    <mergeCell ref="L49:L50"/>
    <mergeCell ref="M49:M50"/>
    <mergeCell ref="N49:N50"/>
    <mergeCell ref="O49:O50"/>
    <mergeCell ref="B46:B47"/>
    <mergeCell ref="C46:F46"/>
    <mergeCell ref="G46:L46"/>
    <mergeCell ref="M46:N46"/>
    <mergeCell ref="C47:F47"/>
    <mergeCell ref="G47:L47"/>
    <mergeCell ref="M47:N47"/>
    <mergeCell ref="M43:N43"/>
    <mergeCell ref="C44:E44"/>
    <mergeCell ref="F44:I44"/>
    <mergeCell ref="J44:L44"/>
    <mergeCell ref="M44:N44"/>
    <mergeCell ref="B45:O45"/>
    <mergeCell ref="B40:M40"/>
    <mergeCell ref="N40:O40"/>
    <mergeCell ref="B41:B44"/>
    <mergeCell ref="C41:E41"/>
    <mergeCell ref="F41:L41"/>
    <mergeCell ref="M41:N41"/>
    <mergeCell ref="C42:E43"/>
    <mergeCell ref="F42:L42"/>
    <mergeCell ref="M42:N42"/>
    <mergeCell ref="F43:L43"/>
    <mergeCell ref="B33:O33"/>
    <mergeCell ref="B34:O34"/>
    <mergeCell ref="B37:N37"/>
    <mergeCell ref="O37:O38"/>
    <mergeCell ref="B38:N38"/>
    <mergeCell ref="B39:L39"/>
    <mergeCell ref="N39:O39"/>
    <mergeCell ref="B27:F27"/>
    <mergeCell ref="G27:O27"/>
    <mergeCell ref="B28:O28"/>
    <mergeCell ref="B29:J29"/>
    <mergeCell ref="K29:K32"/>
    <mergeCell ref="L29:O29"/>
    <mergeCell ref="B30:J32"/>
    <mergeCell ref="L30:O32"/>
    <mergeCell ref="C21:H21"/>
    <mergeCell ref="C22:H22"/>
    <mergeCell ref="C23:H23"/>
    <mergeCell ref="C24:H24"/>
    <mergeCell ref="C25:H25"/>
    <mergeCell ref="B26:L26"/>
    <mergeCell ref="O14:O15"/>
    <mergeCell ref="C16:H16"/>
    <mergeCell ref="C17:H17"/>
    <mergeCell ref="C18:H18"/>
    <mergeCell ref="C19:H19"/>
    <mergeCell ref="C20:H20"/>
    <mergeCell ref="M12:O12"/>
    <mergeCell ref="B13:O13"/>
    <mergeCell ref="B14:B15"/>
    <mergeCell ref="C14:H15"/>
    <mergeCell ref="I14:I15"/>
    <mergeCell ref="J14:J15"/>
    <mergeCell ref="K14:K15"/>
    <mergeCell ref="L14:L15"/>
    <mergeCell ref="M14:M15"/>
    <mergeCell ref="N14:N15"/>
    <mergeCell ref="F9:I9"/>
    <mergeCell ref="J9:L9"/>
    <mergeCell ref="M9:N9"/>
    <mergeCell ref="B10:O10"/>
    <mergeCell ref="B11:B12"/>
    <mergeCell ref="C11:E11"/>
    <mergeCell ref="K11:L11"/>
    <mergeCell ref="M11:O11"/>
    <mergeCell ref="C12:E12"/>
    <mergeCell ref="K12:L12"/>
    <mergeCell ref="B6:B9"/>
    <mergeCell ref="C6:E6"/>
    <mergeCell ref="F6:L6"/>
    <mergeCell ref="M6:N6"/>
    <mergeCell ref="C7:E8"/>
    <mergeCell ref="F7:L7"/>
    <mergeCell ref="M7:N7"/>
    <mergeCell ref="F8:L8"/>
    <mergeCell ref="M8:N8"/>
    <mergeCell ref="C9:E9"/>
    <mergeCell ref="B2:N2"/>
    <mergeCell ref="O2:O3"/>
    <mergeCell ref="B3:N3"/>
    <mergeCell ref="B4:L4"/>
    <mergeCell ref="N4:O4"/>
    <mergeCell ref="B5:M5"/>
    <mergeCell ref="N5:O5"/>
  </mergeCells>
  <hyperlinks>
    <hyperlink ref="B2" r:id="rId1"/>
    <hyperlink ref="B37" r:id="rId2"/>
    <hyperlink ref="B72" r:id="rId3"/>
  </hyperlinks>
  <printOptions horizontalCentered="1"/>
  <pageMargins left="0" right="0" top="0" bottom="0" header="0" footer="0"/>
  <pageSetup paperSize="9" scale="57" orientation="portrait" verticalDpi="0" r:id="rId4"/>
  <rowBreaks count="1" manualBreakCount="1">
    <brk id="70" max="16383" man="1"/>
  </rowBreaks>
  <colBreaks count="1" manualBreakCount="1">
    <brk id="16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Tax Invoice</vt:lpstr>
      <vt:lpstr>Bill of Supply</vt:lpstr>
      <vt:lpstr>Debit Note</vt:lpstr>
      <vt:lpstr>Credit Note</vt:lpstr>
      <vt:lpstr>Payment Voucher</vt:lpstr>
      <vt:lpstr>Receipt Voucher</vt:lpstr>
      <vt:lpstr>Refund Voucher</vt:lpstr>
      <vt:lpstr>Export Invoice</vt:lpstr>
      <vt:lpstr>Delivey Challan</vt:lpstr>
      <vt:lpstr>Sheet1</vt:lpstr>
      <vt:lpstr>Sheet2</vt:lpstr>
      <vt:lpstr>Sheet3</vt:lpstr>
      <vt:lpstr>'Delivey Challan'!Print_Area</vt:lpstr>
      <vt:lpstr>'Export Invoice'!Print_Area</vt:lpstr>
      <vt:lpstr>'Payment Voucher'!Print_Area</vt:lpstr>
      <vt:lpstr>'Refund Voucher'!Print_Area</vt:lpstr>
      <vt:lpstr>'Tax Invoice'!Print_Area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All in One GST Compliant Invoices and Vouchers;www.ExcelDataPro.com</cp:keywords>
  <cp:lastModifiedBy>Fahim</cp:lastModifiedBy>
  <dcterms:created xsi:type="dcterms:W3CDTF">2017-07-22T07:21:45Z</dcterms:created>
  <dcterms:modified xsi:type="dcterms:W3CDTF">2017-07-22T07:35:16Z</dcterms:modified>
</cp:coreProperties>
</file>