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5570" windowHeight="7425" activeTab="1"/>
  </bookViews>
  <sheets>
    <sheet name="Chart1" sheetId="2" r:id="rId1"/>
    <sheet name="Inventory List" sheetId="1" r:id="rId2"/>
  </sheets>
  <definedNames>
    <definedName name="valHighlight">'Inventory List'!$K$2</definedName>
  </definedNames>
  <calcPr calcId="144525"/>
</workbook>
</file>

<file path=xl/calcChain.xml><?xml version="1.0" encoding="utf-8"?>
<calcChain xmlns="http://schemas.openxmlformats.org/spreadsheetml/2006/main">
  <c r="J5" i="1" l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G5" i="1" l="1"/>
  <c r="G6" i="1"/>
  <c r="I6" i="1" s="1"/>
  <c r="G7" i="1"/>
  <c r="G8" i="1"/>
  <c r="I8" i="1" s="1"/>
  <c r="G9" i="1"/>
  <c r="I9" i="1" s="1"/>
  <c r="G10" i="1"/>
  <c r="I10" i="1" s="1"/>
  <c r="G11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20" i="1"/>
  <c r="I20" i="1" s="1"/>
  <c r="G21" i="1"/>
  <c r="I21" i="1" s="1"/>
  <c r="G22" i="1"/>
  <c r="I22" i="1" s="1"/>
  <c r="G23" i="1"/>
  <c r="G24" i="1"/>
  <c r="I24" i="1" s="1"/>
  <c r="G25" i="1"/>
  <c r="I25" i="1" s="1"/>
  <c r="G26" i="1"/>
  <c r="I26" i="1" s="1"/>
  <c r="G27" i="1"/>
  <c r="G28" i="1"/>
  <c r="I28" i="1" s="1"/>
  <c r="G4" i="1"/>
  <c r="I4" i="1" s="1"/>
  <c r="J4" i="1" s="1"/>
  <c r="K4" i="1" s="1"/>
  <c r="B27" i="1" l="1"/>
  <c r="I27" i="1"/>
  <c r="B23" i="1"/>
  <c r="I23" i="1"/>
  <c r="B19" i="1"/>
  <c r="I19" i="1"/>
  <c r="B11" i="1"/>
  <c r="I11" i="1"/>
  <c r="B7" i="1"/>
  <c r="I7" i="1"/>
  <c r="B5" i="1"/>
  <c r="I5" i="1"/>
  <c r="B28" i="1"/>
  <c r="B20" i="1"/>
  <c r="B12" i="1"/>
  <c r="B8" i="1"/>
  <c r="B26" i="1"/>
  <c r="B22" i="1"/>
  <c r="B18" i="1"/>
  <c r="B14" i="1"/>
  <c r="B10" i="1"/>
  <c r="B6" i="1"/>
  <c r="B24" i="1"/>
  <c r="B16" i="1"/>
  <c r="B15" i="1"/>
  <c r="B4" i="1"/>
  <c r="B25" i="1"/>
  <c r="B21" i="1"/>
  <c r="B17" i="1"/>
  <c r="B13" i="1"/>
  <c r="B9" i="1"/>
  <c r="J29" i="1" l="1"/>
  <c r="K29" i="1"/>
</calcChain>
</file>

<file path=xl/sharedStrings.xml><?xml version="1.0" encoding="utf-8"?>
<sst xmlns="http://schemas.openxmlformats.org/spreadsheetml/2006/main" count="88" uniqueCount="67">
  <si>
    <t>Quantity in Stock</t>
  </si>
  <si>
    <t>Reorder Level</t>
  </si>
  <si>
    <t/>
  </si>
  <si>
    <t>Yes</t>
  </si>
  <si>
    <t>Price/Unit</t>
  </si>
  <si>
    <t>Reorder Quantity</t>
  </si>
  <si>
    <t>Quantity Sold</t>
  </si>
  <si>
    <t>ABC001</t>
  </si>
  <si>
    <t>ABC002</t>
  </si>
  <si>
    <t>ABC003</t>
  </si>
  <si>
    <t>ABC004</t>
  </si>
  <si>
    <t>ABC005</t>
  </si>
  <si>
    <t>ABC006</t>
  </si>
  <si>
    <t>ABC007</t>
  </si>
  <si>
    <t>ABC008</t>
  </si>
  <si>
    <t>ABC009</t>
  </si>
  <si>
    <t>ABC010</t>
  </si>
  <si>
    <t>ABC011</t>
  </si>
  <si>
    <t>ABC012</t>
  </si>
  <si>
    <t>ABC013</t>
  </si>
  <si>
    <t>ABC014</t>
  </si>
  <si>
    <t>ABC015</t>
  </si>
  <si>
    <t>ABC016</t>
  </si>
  <si>
    <t>ABC017</t>
  </si>
  <si>
    <t>ABC018</t>
  </si>
  <si>
    <t>ABC019</t>
  </si>
  <si>
    <t>ABC020</t>
  </si>
  <si>
    <t>ABC021</t>
  </si>
  <si>
    <t>ABC022</t>
  </si>
  <si>
    <t>ABC023</t>
  </si>
  <si>
    <t>ABC024</t>
  </si>
  <si>
    <t>ABC025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</si>
  <si>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</si>
  <si>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</si>
  <si>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</si>
  <si>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</si>
  <si>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</si>
  <si>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</si>
  <si>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</si>
  <si>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</si>
  <si>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</si>
  <si>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</si>
  <si>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</si>
  <si>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</si>
  <si>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</si>
  <si>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</si>
  <si>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</si>
  <si>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</si>
  <si>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</si>
  <si>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</si>
  <si>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</si>
  <si>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</si>
  <si>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</si>
  <si>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</si>
  <si>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</si>
  <si>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</si>
  <si>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</si>
  <si>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 xml:space="preserve">Discontinued Product </t>
  </si>
  <si>
    <t>Product Detail</t>
  </si>
  <si>
    <t>Quantity Purchased</t>
  </si>
  <si>
    <t>Product ID</t>
  </si>
  <si>
    <t>Value of Stock Without VAT</t>
  </si>
  <si>
    <t>5% VAT</t>
  </si>
  <si>
    <t>Value of Stock Including VAT</t>
  </si>
  <si>
    <t>Flag</t>
  </si>
  <si>
    <t>UAE VAT Inventory Sheet</t>
  </si>
  <si>
    <t>www.ExcelDataPro.com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</si>
</sst>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;;;"/>
    <numFmt numFmtId="167" formatCode="[$AED]\ #,##0.00"/>
    <numFmt numFmtId="168" formatCode="[$AED]\ #,##0.00;[$AED]\ \-#,##0.0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color theme="1"/>
      <name val="Times New Roman"/>
      <family val="1"/>
    </font>
    <font>
      <u/>
      <sz val="10"/>
      <color theme="10"/>
      <name val="Calibri"/>
      <family val="2"/>
      <scheme val="minor"/>
    </font>
    <font>
      <sz val="12"/>
      <color theme="1"/>
      <name val="Cambria"/>
      <family val="1"/>
    </font>
    <font>
      <u/>
      <sz val="56"/>
      <color rgb="FFFFFF00"/>
      <name val="Cambria"/>
      <family val="1"/>
    </font>
    <font>
      <sz val="56"/>
      <color rgb="FFFFFF00"/>
      <name val="Cambria"/>
      <family val="1"/>
    </font>
    <font>
      <b/>
      <sz val="36"/>
      <color theme="2"/>
      <name val="Cambria"/>
      <family val="1"/>
    </font>
    <font>
      <sz val="12"/>
      <color theme="0"/>
      <name val="Cambria"/>
      <family val="1"/>
    </font>
    <font>
      <sz val="12"/>
      <color theme="2"/>
      <name val="Cambria"/>
      <family val="1"/>
    </font>
    <font>
      <b/>
      <sz val="10"/>
      <color theme="1"/>
      <name val="Cambria"/>
      <family val="1"/>
    </font>
    <font>
      <b/>
      <sz val="10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indexed="64"/>
      </bottom>
      <diagonal/>
    </border>
    <border>
      <left style="medium">
        <color theme="0"/>
      </left>
      <right/>
      <top style="thick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25" xfId="3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166" fontId="5" fillId="2" borderId="13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2" borderId="21" xfId="0" applyFont="1" applyFill="1" applyBorder="1"/>
    <xf numFmtId="0" fontId="10" fillId="2" borderId="22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166" fontId="5" fillId="3" borderId="1" xfId="1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1" applyNumberFormat="1" applyFont="1" applyFill="1" applyBorder="1" applyAlignment="1">
      <alignment horizontal="center" vertical="center"/>
    </xf>
    <xf numFmtId="168" fontId="11" fillId="3" borderId="3" xfId="2" applyNumberFormat="1" applyFont="1" applyFill="1" applyBorder="1" applyAlignment="1">
      <alignment horizontal="center" vertical="center"/>
    </xf>
    <xf numFmtId="168" fontId="11" fillId="3" borderId="3" xfId="1" applyNumberFormat="1" applyFont="1" applyFill="1" applyBorder="1" applyAlignment="1">
      <alignment horizontal="left" vertical="top"/>
    </xf>
    <xf numFmtId="167" fontId="11" fillId="3" borderId="3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>
      <alignment horizontal="center" vertical="center"/>
    </xf>
    <xf numFmtId="168" fontId="11" fillId="3" borderId="2" xfId="2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1" applyNumberFormat="1" applyFont="1" applyFill="1" applyBorder="1" applyAlignment="1">
      <alignment horizontal="center" vertical="center"/>
    </xf>
    <xf numFmtId="0" fontId="11" fillId="3" borderId="24" xfId="1" applyNumberFormat="1" applyFont="1" applyFill="1" applyBorder="1" applyAlignment="1">
      <alignment horizontal="center" vertical="center"/>
    </xf>
    <xf numFmtId="168" fontId="11" fillId="3" borderId="9" xfId="2" applyNumberFormat="1" applyFont="1" applyFill="1" applyBorder="1" applyAlignment="1">
      <alignment horizontal="center" vertical="center"/>
    </xf>
    <xf numFmtId="168" fontId="11" fillId="3" borderId="24" xfId="1" applyNumberFormat="1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7" fontId="12" fillId="2" borderId="13" xfId="0" applyNumberFormat="1" applyFont="1" applyFill="1" applyBorder="1" applyAlignment="1">
      <alignment horizontal="left" vertical="top"/>
    </xf>
    <xf numFmtId="168" fontId="12" fillId="2" borderId="16" xfId="0" applyNumberFormat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 customBuiltin="1"/>
  </cellStyles>
  <dxfs count="22">
    <dxf>
      <font>
        <strike val="0"/>
        <outline val="0"/>
        <shadow val="0"/>
        <u val="none"/>
        <vertAlign val="baseline"/>
        <sz val="12"/>
        <name val="Cambria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name val="Cambria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numFmt numFmtId="167" formatCode="[$AED]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167" formatCode="[$AED]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168" formatCode="[$AED]\ #,##0.00;[$AED]\ \-#,##0.00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168" formatCode="[$AED]\ #,##0.00;[$AED]\ \-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mbria"/>
        <scheme val="none"/>
      </font>
      <numFmt numFmtId="166" formatCode=";;;"/>
      <fill>
        <patternFill patternType="solid">
          <fgColor indexed="64"/>
          <bgColor theme="0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1"/>
      <tableStyleElement type="headerRow" dxfId="20"/>
      <tableStyleElement type="firstColumn" dxfId="19"/>
    </tableStyle>
  </tableStyles>
  <colors>
    <mruColors>
      <color rgb="FFCFCFD3"/>
      <color rgb="FFE5E7E9"/>
      <color rgb="FFCACFD3"/>
      <color rgb="FF5B9EA4"/>
      <color rgb="FF324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'Inventory List'!$N$3</c:f>
              <c:strCache>
                <c:ptCount val="1"/>
                <c:pt idx="0">
                  <c:v>Discontinued Product </c:v>
                </c:pt>
              </c:strCache>
            </c:strRef>
          </c:tx>
          <c:invertIfNegative val="0"/>
          <c:cat>
            <c:multiLvlStrRef>
              <c:f>'Inventory List'!$B$4:$M$28</c:f>
              <c:multiLvlStrCache>
                <c:ptCount val="25"/>
                <c:lvl>
                  <c:pt idx="0">
                    <c:v>100</c:v>
                  </c:pt>
                  <c:pt idx="1">
                    <c:v>50</c:v>
                  </c:pt>
                  <c:pt idx="2">
                    <c:v>50</c:v>
                  </c:pt>
                  <c:pt idx="3">
                    <c:v>50</c:v>
                  </c:pt>
                  <c:pt idx="4">
                    <c:v>100</c:v>
                  </c:pt>
                  <c:pt idx="5">
                    <c:v>100</c:v>
                  </c:pt>
                  <c:pt idx="6">
                    <c:v>100</c:v>
                  </c:pt>
                  <c:pt idx="7">
                    <c:v>50</c:v>
                  </c:pt>
                  <c:pt idx="8">
                    <c:v>100</c:v>
                  </c:pt>
                  <c:pt idx="9">
                    <c:v>100</c:v>
                  </c:pt>
                  <c:pt idx="10">
                    <c:v>100</c:v>
                  </c:pt>
                  <c:pt idx="11">
                    <c:v>100</c:v>
                  </c:pt>
                  <c:pt idx="12">
                    <c:v>100</c:v>
                  </c:pt>
                  <c:pt idx="13">
                    <c:v>50</c:v>
                  </c:pt>
                  <c:pt idx="14">
                    <c:v>100</c:v>
                  </c:pt>
                  <c:pt idx="15">
                    <c:v>100</c:v>
                  </c:pt>
                  <c:pt idx="16">
                    <c:v>100</c:v>
                  </c:pt>
                  <c:pt idx="17">
                    <c:v>100</c:v>
                  </c:pt>
                  <c:pt idx="18">
                    <c:v>100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50</c:v>
                  </c:pt>
                </c:lvl>
                <c:lvl>
                  <c:pt idx="0">
                    <c:v>25</c:v>
                  </c:pt>
                  <c:pt idx="1">
                    <c:v>50</c:v>
                  </c:pt>
                  <c:pt idx="2">
                    <c:v>25</c:v>
                  </c:pt>
                  <c:pt idx="3">
                    <c:v>50</c:v>
                  </c:pt>
                  <c:pt idx="4">
                    <c:v>25</c:v>
                  </c:pt>
                  <c:pt idx="5">
                    <c:v>50</c:v>
                  </c:pt>
                  <c:pt idx="6">
                    <c:v>25</c:v>
                  </c:pt>
                  <c:pt idx="7">
                    <c:v>50</c:v>
                  </c:pt>
                  <c:pt idx="8">
                    <c:v>25</c:v>
                  </c:pt>
                  <c:pt idx="9">
                    <c:v>50</c:v>
                  </c:pt>
                  <c:pt idx="10">
                    <c:v>25</c:v>
                  </c:pt>
                  <c:pt idx="11">
                    <c:v>50</c:v>
                  </c:pt>
                  <c:pt idx="12">
                    <c:v>25</c:v>
                  </c:pt>
                  <c:pt idx="13">
                    <c:v>50</c:v>
                  </c:pt>
                  <c:pt idx="14">
                    <c:v>25</c:v>
                  </c:pt>
                  <c:pt idx="15">
                    <c:v>25</c:v>
                  </c:pt>
                  <c:pt idx="16">
                    <c:v>25</c:v>
                  </c:pt>
                  <c:pt idx="17">
                    <c:v>25</c:v>
                  </c:pt>
                  <c:pt idx="18">
                    <c:v>50</c:v>
                  </c:pt>
                  <c:pt idx="19">
                    <c:v>25</c:v>
                  </c:pt>
                  <c:pt idx="20">
                    <c:v>50</c:v>
                  </c:pt>
                  <c:pt idx="21">
                    <c:v>25</c:v>
                  </c:pt>
                  <c:pt idx="22">
                    <c:v>50</c:v>
                  </c:pt>
                  <c:pt idx="23">
                    <c:v>25</c:v>
                  </c:pt>
                  <c:pt idx="24">
                    <c:v>25</c:v>
                  </c:pt>
                </c:lvl>
                <c:lvl>
                  <c:pt idx="0">
                    <c:v>AED 5,250.00</c:v>
                  </c:pt>
                  <c:pt idx="1">
                    <c:v>AED 5,250.00</c:v>
                  </c:pt>
                  <c:pt idx="2">
                    <c:v>AED 0.00</c:v>
                  </c:pt>
                  <c:pt idx="3">
                    <c:v>AED 0.00</c:v>
                  </c:pt>
                  <c:pt idx="4">
                    <c:v>AED 6,006.00</c:v>
                  </c:pt>
                  <c:pt idx="5">
                    <c:v>AED 9,450.00</c:v>
                  </c:pt>
                  <c:pt idx="6">
                    <c:v>AED 7,875.00</c:v>
                  </c:pt>
                  <c:pt idx="7">
                    <c:v>AED 0.00</c:v>
                  </c:pt>
                  <c:pt idx="8">
                    <c:v>AED 5,775.00</c:v>
                  </c:pt>
                  <c:pt idx="9">
                    <c:v>AED 6,825.00</c:v>
                  </c:pt>
                  <c:pt idx="10">
                    <c:v>AED 10,500.00</c:v>
                  </c:pt>
                  <c:pt idx="11">
                    <c:v>AED 5,775.00</c:v>
                  </c:pt>
                  <c:pt idx="12">
                    <c:v>AED 13,125.00</c:v>
                  </c:pt>
                  <c:pt idx="13">
                    <c:v>AED 0.00</c:v>
                  </c:pt>
                  <c:pt idx="14">
                    <c:v>AED 21,000.00</c:v>
                  </c:pt>
                  <c:pt idx="15">
                    <c:v>AED 7,875.00</c:v>
                  </c:pt>
                  <c:pt idx="16">
                    <c:v>AED 7,087.50</c:v>
                  </c:pt>
                  <c:pt idx="17">
                    <c:v>AED 8,925.00</c:v>
                  </c:pt>
                  <c:pt idx="18">
                    <c:v>AED 6,562.50</c:v>
                  </c:pt>
                  <c:pt idx="19">
                    <c:v>AED 9,450.00</c:v>
                  </c:pt>
                  <c:pt idx="20">
                    <c:v>AED 12,075.00</c:v>
                  </c:pt>
                  <c:pt idx="21">
                    <c:v>AED 11,550.00</c:v>
                  </c:pt>
                  <c:pt idx="22">
                    <c:v>AED 210.00</c:v>
                  </c:pt>
                  <c:pt idx="23">
                    <c:v>AED 13,125.00</c:v>
                  </c:pt>
                  <c:pt idx="24">
                    <c:v>AED 0.00</c:v>
                  </c:pt>
                </c:lvl>
                <c:lvl>
                  <c:pt idx="0">
                    <c:v>AED 250.00</c:v>
                  </c:pt>
                  <c:pt idx="1">
                    <c:v>AED 250.00</c:v>
                  </c:pt>
                  <c:pt idx="2">
                    <c:v>AED 0.00</c:v>
                  </c:pt>
                  <c:pt idx="3">
                    <c:v>AED 0.00</c:v>
                  </c:pt>
                  <c:pt idx="4">
                    <c:v>AED 286.00</c:v>
                  </c:pt>
                  <c:pt idx="5">
                    <c:v>AED 450.00</c:v>
                  </c:pt>
                  <c:pt idx="6">
                    <c:v>AED 375.00</c:v>
                  </c:pt>
                  <c:pt idx="7">
                    <c:v>AED 0.00</c:v>
                  </c:pt>
                  <c:pt idx="8">
                    <c:v>AED 275.00</c:v>
                  </c:pt>
                  <c:pt idx="9">
                    <c:v>AED 325.00</c:v>
                  </c:pt>
                  <c:pt idx="10">
                    <c:v>AED 500.00</c:v>
                  </c:pt>
                  <c:pt idx="11">
                    <c:v>AED 275.00</c:v>
                  </c:pt>
                  <c:pt idx="12">
                    <c:v>AED 625.00</c:v>
                  </c:pt>
                  <c:pt idx="13">
                    <c:v>AED 0.00</c:v>
                  </c:pt>
                  <c:pt idx="14">
                    <c:v>AED 1,000.00</c:v>
                  </c:pt>
                  <c:pt idx="15">
                    <c:v>AED 375.00</c:v>
                  </c:pt>
                  <c:pt idx="16">
                    <c:v>AED 337.50</c:v>
                  </c:pt>
                  <c:pt idx="17">
                    <c:v>AED 425.00</c:v>
                  </c:pt>
                  <c:pt idx="18">
                    <c:v>AED 312.50</c:v>
                  </c:pt>
                  <c:pt idx="19">
                    <c:v>AED 450.00</c:v>
                  </c:pt>
                  <c:pt idx="20">
                    <c:v>AED 575.00</c:v>
                  </c:pt>
                  <c:pt idx="21">
                    <c:v>AED 550.00</c:v>
                  </c:pt>
                  <c:pt idx="22">
                    <c:v>AED 10.00</c:v>
                  </c:pt>
                  <c:pt idx="23">
                    <c:v>AED 625.00</c:v>
                  </c:pt>
                  <c:pt idx="24">
                    <c:v>AED 0.00</c:v>
                  </c:pt>
                </c:lvl>
                <c:lvl>
                  <c:pt idx="0">
                    <c:v>AED 5,000.00</c:v>
                  </c:pt>
                  <c:pt idx="1">
                    <c:v>AED 5,000.00</c:v>
                  </c:pt>
                  <c:pt idx="2">
                    <c:v>AED 0.00</c:v>
                  </c:pt>
                  <c:pt idx="3">
                    <c:v>AED 0.00</c:v>
                  </c:pt>
                  <c:pt idx="4">
                    <c:v>AED 5,720.00</c:v>
                  </c:pt>
                  <c:pt idx="5">
                    <c:v>AED 9,000.00</c:v>
                  </c:pt>
                  <c:pt idx="6">
                    <c:v>AED 7,500.00</c:v>
                  </c:pt>
                  <c:pt idx="7">
                    <c:v>AED 0.00</c:v>
                  </c:pt>
                  <c:pt idx="8">
                    <c:v>AED 5,500.00</c:v>
                  </c:pt>
                  <c:pt idx="9">
                    <c:v>AED 6,500.00</c:v>
                  </c:pt>
                  <c:pt idx="10">
                    <c:v>AED 10,000.00</c:v>
                  </c:pt>
                  <c:pt idx="11">
                    <c:v>AED 5,500.00</c:v>
                  </c:pt>
                  <c:pt idx="12">
                    <c:v>AED 12,500.00</c:v>
                  </c:pt>
                  <c:pt idx="13">
                    <c:v>AED 0.00</c:v>
                  </c:pt>
                  <c:pt idx="14">
                    <c:v>AED 20,000.00</c:v>
                  </c:pt>
                  <c:pt idx="15">
                    <c:v>AED 7,500.00</c:v>
                  </c:pt>
                  <c:pt idx="16">
                    <c:v>AED 6,750.00</c:v>
                  </c:pt>
                  <c:pt idx="17">
                    <c:v>AED 8,500.00</c:v>
                  </c:pt>
                  <c:pt idx="18">
                    <c:v>AED 6,250.00</c:v>
                  </c:pt>
                  <c:pt idx="19">
                    <c:v>AED 9,000.00</c:v>
                  </c:pt>
                  <c:pt idx="20">
                    <c:v>AED 11,500.00</c:v>
                  </c:pt>
                  <c:pt idx="21">
                    <c:v>AED 11,000.00</c:v>
                  </c:pt>
                  <c:pt idx="22">
                    <c:v>AED 200.00</c:v>
                  </c:pt>
                  <c:pt idx="23">
                    <c:v>AED 12,500.00</c:v>
                  </c:pt>
                  <c:pt idx="24">
                    <c:v>AED 0.00</c:v>
                  </c:pt>
                </c:lvl>
                <c:lvl>
                  <c:pt idx="0">
                    <c:v>AED 100.00</c:v>
                  </c:pt>
                  <c:pt idx="1">
                    <c:v>AED 200.00</c:v>
                  </c:pt>
                  <c:pt idx="2">
                    <c:v>AED 250.00</c:v>
                  </c:pt>
                  <c:pt idx="3">
                    <c:v>AED 500.00</c:v>
                  </c:pt>
                  <c:pt idx="4">
                    <c:v>AED 110.00</c:v>
                  </c:pt>
                  <c:pt idx="5">
                    <c:v>AED 120.00</c:v>
                  </c:pt>
                  <c:pt idx="6">
                    <c:v>AED 150.00</c:v>
                  </c:pt>
                  <c:pt idx="7">
                    <c:v>AED 135.00</c:v>
                  </c:pt>
                  <c:pt idx="8">
                    <c:v>AED 110.00</c:v>
                  </c:pt>
                  <c:pt idx="9">
                    <c:v>AED 100.00</c:v>
                  </c:pt>
                  <c:pt idx="10">
                    <c:v>AED 200.00</c:v>
                  </c:pt>
                  <c:pt idx="11">
                    <c:v>AED 110.00</c:v>
                  </c:pt>
                  <c:pt idx="12">
                    <c:v>AED 250.00</c:v>
                  </c:pt>
                  <c:pt idx="13">
                    <c:v>AED 350.00</c:v>
                  </c:pt>
                  <c:pt idx="14">
                    <c:v>AED 400.00</c:v>
                  </c:pt>
                  <c:pt idx="15">
                    <c:v>AED 150.00</c:v>
                  </c:pt>
                  <c:pt idx="16">
                    <c:v>AED 135.00</c:v>
                  </c:pt>
                  <c:pt idx="17">
                    <c:v>AED 170.00</c:v>
                  </c:pt>
                  <c:pt idx="18">
                    <c:v>AED 125.00</c:v>
                  </c:pt>
                  <c:pt idx="19">
                    <c:v>AED 180.00</c:v>
                  </c:pt>
                  <c:pt idx="20">
                    <c:v>AED 230.00</c:v>
                  </c:pt>
                  <c:pt idx="21">
                    <c:v>AED 220.00</c:v>
                  </c:pt>
                  <c:pt idx="22">
                    <c:v>AED 100.00</c:v>
                  </c:pt>
                  <c:pt idx="23">
                    <c:v>AED 250.00</c:v>
                  </c:pt>
                  <c:pt idx="24">
                    <c:v>AED 110.00</c:v>
                  </c:pt>
                </c:lvl>
                <c:lvl>
                  <c:pt idx="0">
                    <c:v>50</c:v>
                  </c:pt>
                  <c:pt idx="1">
                    <c:v>25</c:v>
                  </c:pt>
                  <c:pt idx="2">
                    <c:v>0</c:v>
                  </c:pt>
                  <c:pt idx="3">
                    <c:v>0</c:v>
                  </c:pt>
                  <c:pt idx="4">
                    <c:v>52</c:v>
                  </c:pt>
                  <c:pt idx="5">
                    <c:v>75</c:v>
                  </c:pt>
                  <c:pt idx="6">
                    <c:v>50</c:v>
                  </c:pt>
                  <c:pt idx="7">
                    <c:v>0</c:v>
                  </c:pt>
                  <c:pt idx="8">
                    <c:v>50</c:v>
                  </c:pt>
                  <c:pt idx="9">
                    <c:v>65</c:v>
                  </c:pt>
                  <c:pt idx="10">
                    <c:v>50</c:v>
                  </c:pt>
                  <c:pt idx="11">
                    <c:v>50</c:v>
                  </c:pt>
                  <c:pt idx="12">
                    <c:v>50</c:v>
                  </c:pt>
                  <c:pt idx="13">
                    <c:v>0</c:v>
                  </c:pt>
                  <c:pt idx="14">
                    <c:v>50</c:v>
                  </c:pt>
                  <c:pt idx="15">
                    <c:v>50</c:v>
                  </c:pt>
                  <c:pt idx="16">
                    <c:v>50</c:v>
                  </c:pt>
                  <c:pt idx="17">
                    <c:v>50</c:v>
                  </c:pt>
                  <c:pt idx="18">
                    <c:v>50</c:v>
                  </c:pt>
                  <c:pt idx="19">
                    <c:v>50</c:v>
                  </c:pt>
                  <c:pt idx="20">
                    <c:v>50</c:v>
                  </c:pt>
                  <c:pt idx="21">
                    <c:v>50</c:v>
                  </c:pt>
                  <c:pt idx="22">
                    <c:v>2</c:v>
                  </c:pt>
                  <c:pt idx="23">
                    <c:v>50</c:v>
                  </c:pt>
                  <c:pt idx="24">
                    <c:v>0</c:v>
                  </c:pt>
                </c:lvl>
                <c:lvl>
                  <c:pt idx="0">
                    <c:v>50</c:v>
                  </c:pt>
                  <c:pt idx="1">
                    <c:v>25</c:v>
                  </c:pt>
                  <c:pt idx="2">
                    <c:v>50</c:v>
                  </c:pt>
                  <c:pt idx="3">
                    <c:v>50</c:v>
                  </c:pt>
                  <c:pt idx="4">
                    <c:v>48</c:v>
                  </c:pt>
                  <c:pt idx="5">
                    <c:v>25</c:v>
                  </c:pt>
                  <c:pt idx="6">
                    <c:v>50</c:v>
                  </c:pt>
                  <c:pt idx="7">
                    <c:v>50</c:v>
                  </c:pt>
                  <c:pt idx="8">
                    <c:v>50</c:v>
                  </c:pt>
                  <c:pt idx="9">
                    <c:v>35</c:v>
                  </c:pt>
                  <c:pt idx="10">
                    <c:v>50</c:v>
                  </c:pt>
                  <c:pt idx="11">
                    <c:v>50</c:v>
                  </c:pt>
                  <c:pt idx="12">
                    <c:v>50</c:v>
                  </c:pt>
                  <c:pt idx="13">
                    <c:v>50</c:v>
                  </c:pt>
                  <c:pt idx="14">
                    <c:v>50</c:v>
                  </c:pt>
                  <c:pt idx="15">
                    <c:v>50</c:v>
                  </c:pt>
                  <c:pt idx="16">
                    <c:v>50</c:v>
                  </c:pt>
                  <c:pt idx="17">
                    <c:v>50</c:v>
                  </c:pt>
                  <c:pt idx="18">
                    <c:v>50</c:v>
                  </c:pt>
                  <c:pt idx="19">
                    <c:v>50</c:v>
                  </c:pt>
                  <c:pt idx="20">
                    <c:v>50</c:v>
                  </c:pt>
                  <c:pt idx="21">
                    <c:v>50</c:v>
                  </c:pt>
                  <c:pt idx="22">
                    <c:v>98</c:v>
                  </c:pt>
                  <c:pt idx="23">
                    <c:v>50</c:v>
                  </c:pt>
                  <c:pt idx="24">
                    <c:v>50</c:v>
                  </c:pt>
                </c:lvl>
                <c:lvl>
                  <c:pt idx="0">
                    <c:v>100</c:v>
                  </c:pt>
                  <c:pt idx="1">
                    <c:v>50</c:v>
                  </c:pt>
                  <c:pt idx="2">
                    <c:v>50</c:v>
                  </c:pt>
                  <c:pt idx="3">
                    <c:v>50</c:v>
                  </c:pt>
                  <c:pt idx="4">
                    <c:v>100</c:v>
                  </c:pt>
                  <c:pt idx="5">
                    <c:v>100</c:v>
                  </c:pt>
                  <c:pt idx="6">
                    <c:v>100</c:v>
                  </c:pt>
                  <c:pt idx="7">
                    <c:v>50</c:v>
                  </c:pt>
                  <c:pt idx="8">
                    <c:v>100</c:v>
                  </c:pt>
                  <c:pt idx="9">
                    <c:v>100</c:v>
                  </c:pt>
                  <c:pt idx="10">
                    <c:v>100</c:v>
                  </c:pt>
                  <c:pt idx="11">
                    <c:v>100</c:v>
                  </c:pt>
                  <c:pt idx="12">
                    <c:v>100</c:v>
                  </c:pt>
                  <c:pt idx="13">
                    <c:v>50</c:v>
                  </c:pt>
                  <c:pt idx="14">
                    <c:v>100</c:v>
                  </c:pt>
                  <c:pt idx="15">
                    <c:v>100</c:v>
                  </c:pt>
                  <c:pt idx="16">
                    <c:v>100</c:v>
                  </c:pt>
                  <c:pt idx="17">
                    <c:v>100</c:v>
                  </c:pt>
                  <c:pt idx="18">
                    <c:v>100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50</c:v>
                  </c:pt>
                </c:lvl>
                <c:lvl>
                  <c:pt idx="0">
                    <c:v>Product 1</c:v>
                  </c:pt>
                  <c:pt idx="1">
                    <c:v>Product 2</c:v>
                  </c:pt>
                  <c:pt idx="2">
                    <c:v>Product 3</c:v>
                  </c:pt>
                  <c:pt idx="3">
                    <c:v>Product 4</c:v>
                  </c:pt>
                  <c:pt idx="4">
                    <c:v>Product 5</c:v>
                  </c:pt>
                  <c:pt idx="5">
                    <c:v>Product 6</c:v>
                  </c:pt>
                  <c:pt idx="6">
                    <c:v>Product 7</c:v>
                  </c:pt>
                  <c:pt idx="7">
                    <c:v>Product 8</c:v>
                  </c:pt>
                  <c:pt idx="8">
                    <c:v>Product 9</c:v>
                  </c:pt>
                  <c:pt idx="9">
                    <c:v>Product 10</c:v>
                  </c:pt>
                  <c:pt idx="10">
                    <c:v>Product 11</c:v>
                  </c:pt>
                  <c:pt idx="11">
                    <c:v>Product 12</c:v>
                  </c:pt>
                  <c:pt idx="12">
                    <c:v>Product 13</c:v>
                  </c:pt>
                  <c:pt idx="13">
                    <c:v>Product 14</c:v>
                  </c:pt>
                  <c:pt idx="14">
                    <c:v>Product 15</c:v>
                  </c:pt>
                  <c:pt idx="15">
                    <c:v>Product 16</c:v>
                  </c:pt>
                  <c:pt idx="16">
                    <c:v>Product 17</c:v>
                  </c:pt>
                  <c:pt idx="17">
                    <c:v>Product 18</c:v>
                  </c:pt>
                  <c:pt idx="18">
                    <c:v>Product 19</c:v>
                  </c:pt>
                  <c:pt idx="19">
                    <c:v>Product 20</c:v>
                  </c:pt>
                  <c:pt idx="20">
                    <c:v>Product 21</c:v>
                  </c:pt>
                  <c:pt idx="21">
                    <c:v>Product 22</c:v>
                  </c:pt>
                  <c:pt idx="22">
                    <c:v>Product 23</c:v>
                  </c:pt>
                  <c:pt idx="23">
                    <c:v>Product 24</c:v>
                  </c:pt>
                  <c:pt idx="24">
                    <c:v>Product 25</c:v>
                  </c:pt>
                </c:lvl>
                <c:lvl>
                  <c:pt idx="0">
                    <c:v>ABC001</c:v>
                  </c:pt>
                  <c:pt idx="1">
                    <c:v>ABC002</c:v>
                  </c:pt>
                  <c:pt idx="2">
                    <c:v>ABC003</c:v>
                  </c:pt>
                  <c:pt idx="3">
                    <c:v>ABC004</c:v>
                  </c:pt>
                  <c:pt idx="4">
                    <c:v>ABC005</c:v>
                  </c:pt>
                  <c:pt idx="5">
                    <c:v>ABC006</c:v>
                  </c:pt>
                  <c:pt idx="6">
                    <c:v>ABC007</c:v>
                  </c:pt>
                  <c:pt idx="7">
                    <c:v>ABC008</c:v>
                  </c:pt>
                  <c:pt idx="8">
                    <c:v>ABC009</c:v>
                  </c:pt>
                  <c:pt idx="9">
                    <c:v>ABC010</c:v>
                  </c:pt>
                  <c:pt idx="10">
                    <c:v>ABC011</c:v>
                  </c:pt>
                  <c:pt idx="11">
                    <c:v>ABC012</c:v>
                  </c:pt>
                  <c:pt idx="12">
                    <c:v>ABC013</c:v>
                  </c:pt>
                  <c:pt idx="13">
                    <c:v>ABC014</c:v>
                  </c:pt>
                  <c:pt idx="14">
                    <c:v>ABC015</c:v>
                  </c:pt>
                  <c:pt idx="15">
                    <c:v>ABC016</c:v>
                  </c:pt>
                  <c:pt idx="16">
                    <c:v>ABC017</c:v>
                  </c:pt>
                  <c:pt idx="17">
                    <c:v>ABC018</c:v>
                  </c:pt>
                  <c:pt idx="18">
                    <c:v>ABC019</c:v>
                  </c:pt>
                  <c:pt idx="19">
                    <c:v>ABC020</c:v>
                  </c:pt>
                  <c:pt idx="20">
                    <c:v>ABC021</c:v>
                  </c:pt>
                  <c:pt idx="21">
                    <c:v>ABC022</c:v>
                  </c:pt>
                  <c:pt idx="22">
                    <c:v>ABC023</c:v>
                  </c:pt>
                  <c:pt idx="23">
                    <c:v>ABC024</c:v>
                  </c:pt>
                  <c:pt idx="24">
                    <c:v>ABC025</c:v>
                  </c:pt>
                </c:lvl>
              </c:multiLvlStrCache>
            </c:multiLvlStrRef>
          </c:cat>
          <c:val>
            <c:numRef>
              <c:f>'Inventory List'!$N$4:$N$28</c:f>
              <c:numCache>
                <c:formatCode>General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10752"/>
        <c:axId val="198012288"/>
      </c:barChart>
      <c:catAx>
        <c:axId val="19801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12288"/>
        <c:crosses val="autoZero"/>
        <c:auto val="1"/>
        <c:lblAlgn val="ctr"/>
        <c:lblOffset val="100"/>
        <c:noMultiLvlLbl val="0"/>
      </c:catAx>
      <c:valAx>
        <c:axId val="19801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01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71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CheckBox" checked="Checked" fmlaLink="$K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318556</xdr:colOff>
      <xdr:row>1</xdr:row>
      <xdr:rowOff>140544</xdr:rowOff>
    </xdr:from>
    <xdr:to>
      <xdr:col>13</xdr:col>
      <xdr:colOff>635001</xdr:colOff>
      <xdr:row>2</xdr:row>
      <xdr:rowOff>0</xdr:rowOff>
    </xdr:to>
    <xdr:grpSp>
      <xdr:nvGrpSpPr>
        <xdr:cNvPr id="12" name="Item to reorder group" descr="Click to highlight inventory items in which Quantity in Stock is less than or equal to the reorder level and not discontinued."/>
        <xdr:cNvGrpSpPr/>
      </xdr:nvGrpSpPr>
      <xdr:grpSpPr>
        <a:xfrm>
          <a:off x="8742889" y="1050711"/>
          <a:ext cx="3205695" cy="452122"/>
          <a:chOff x="9819563" y="44249"/>
          <a:chExt cx="2559393" cy="244604"/>
        </a:xfrm>
      </xdr:grpSpPr>
      <xdr:sp macro="" textlink="">
        <xdr:nvSpPr>
          <xdr:cNvPr id="10" name="Check box label"/>
          <xdr:cNvSpPr txBox="1"/>
        </xdr:nvSpPr>
        <xdr:spPr>
          <a:xfrm>
            <a:off x="9819563" y="44249"/>
            <a:ext cx="2559393" cy="2446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300">
                <a:solidFill>
                  <a:schemeClr val="bg2"/>
                </a:solidFill>
              </a:rPr>
              <a:t>Check</a:t>
            </a:r>
            <a:r>
              <a:rPr lang="en-US" sz="1300" baseline="0">
                <a:solidFill>
                  <a:schemeClr val="bg2"/>
                </a:solidFill>
              </a:rPr>
              <a:t> this Box to </a:t>
            </a:r>
            <a:r>
              <a:rPr lang="en-US" sz="1300">
                <a:solidFill>
                  <a:schemeClr val="bg2"/>
                </a:solidFill>
              </a:rPr>
              <a:t>Highlight Items to reorder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</xdr:row>
          <xdr:rowOff>200025</xdr:rowOff>
        </xdr:from>
        <xdr:to>
          <xdr:col>11</xdr:col>
          <xdr:colOff>341842</xdr:colOff>
          <xdr:row>1</xdr:row>
          <xdr:rowOff>381000</xdr:rowOff>
        </xdr:to>
        <xdr:sp macro="" textlink="">
          <xdr:nvSpPr>
            <xdr:cNvPr id="1025" name="Check box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                                     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63501</xdr:colOff>
      <xdr:row>0</xdr:row>
      <xdr:rowOff>63498</xdr:rowOff>
    </xdr:from>
    <xdr:to>
      <xdr:col>3</xdr:col>
      <xdr:colOff>1132416</xdr:colOff>
      <xdr:row>1</xdr:row>
      <xdr:rowOff>560915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8" y="63498"/>
          <a:ext cx="2222498" cy="14075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3:N28" totalsRowShown="0" headerRowDxfId="1" dataDxfId="0">
  <autoFilter ref="B3:N28"/>
  <tableColumns count="13">
    <tableColumn id="10" name="Flag" dataDxfId="14">
      <calculatedColumnFormula>(tblInventoryList[[#This Row],[Quantity in Stock]]&lt;=tblInventoryList[[#This Row],[Reorder Level]])*(tblInventoryList[[#This Row],[Discontinued Product ]]="")*valHighlight</calculatedColumnFormula>
    </tableColumn>
    <tableColumn id="1" name="Product ID" dataDxfId="13"/>
    <tableColumn id="2" name="Product Detail" dataDxfId="12"/>
    <tableColumn id="3" name="Quantity Purchased" dataDxfId="11" dataCellStyle="Comma"/>
    <tableColumn id="4" name="Quantity Sold" dataDxfId="10" dataCellStyle="Comma"/>
    <tableColumn id="5" name="Quantity in Stock" dataDxfId="9">
      <calculatedColumnFormula>tblInventoryList[[#This Row],[Quantity Purchased]]-tblInventoryList[[#This Row],[Quantity Sold]]</calculatedColumnFormula>
    </tableColumn>
    <tableColumn id="11" name="Price/Unit" dataDxfId="8" dataCellStyle="Currency"/>
    <tableColumn id="12" name="Value of Stock Without VAT" dataDxfId="7" dataCellStyle="Comma">
      <calculatedColumnFormula>tblInventoryList[[#This Row],[Quantity in Stock]]*tblInventoryList[[#This Row],[Price/Unit]]</calculatedColumnFormula>
    </tableColumn>
    <tableColumn id="13" name="5% VAT" dataDxfId="6" dataCellStyle="Comma">
      <calculatedColumnFormula>tblInventoryList[[#This Row],[Value of Stock Without VAT]]*5%</calculatedColumnFormula>
    </tableColumn>
    <tableColumn id="6" name="Value of Stock Including VAT" dataDxfId="5" dataCellStyle="Comma"/>
    <tableColumn id="7" name="Reorder Level" dataDxfId="4" dataCellStyle="Comma"/>
    <tableColumn id="8" name="Reorder Quantity" dataDxfId="3" dataCellStyle="Comma"/>
    <tableColumn id="9" name="Discontinued Product " dataDxfId="2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6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fitToPage="1"/>
  </sheetPr>
  <dimension ref="A1:O30"/>
  <sheetViews>
    <sheetView showGridLines="0" tabSelected="1" zoomScale="90" zoomScaleNormal="90" workbookViewId="0">
      <selection activeCell="P17" sqref="P17"/>
    </sheetView>
  </sheetViews>
  <sheetFormatPr defaultColWidth="8.85546875" defaultRowHeight="17.25" customHeight="1" x14ac:dyDescent="0.25"/>
  <cols>
    <col min="1" max="1" width="1.7109375" style="1" customWidth="1"/>
    <col min="2" max="2" width="3" style="1" customWidth="1"/>
    <col min="3" max="3" width="14.28515625" style="1" bestFit="1" customWidth="1"/>
    <col min="4" max="4" width="17.7109375" style="1" bestFit="1" customWidth="1"/>
    <col min="5" max="5" width="13.5703125" style="2" bestFit="1" customWidth="1"/>
    <col min="6" max="6" width="13.42578125" style="2" bestFit="1" customWidth="1"/>
    <col min="7" max="7" width="14.7109375" style="2" customWidth="1"/>
    <col min="8" max="8" width="15.42578125" style="2" bestFit="1" customWidth="1"/>
    <col min="9" max="9" width="18.42578125" style="2" bestFit="1" customWidth="1"/>
    <col min="10" max="10" width="13.85546875" style="3" bestFit="1" customWidth="1"/>
    <col min="11" max="11" width="19" style="1" bestFit="1" customWidth="1"/>
    <col min="12" max="12" width="11.7109375" style="1" bestFit="1" customWidth="1"/>
    <col min="13" max="13" width="12.5703125" style="1" bestFit="1" customWidth="1"/>
    <col min="14" max="14" width="16.42578125" style="1" bestFit="1" customWidth="1"/>
    <col min="15" max="15" width="1.7109375" style="1" customWidth="1"/>
    <col min="16" max="16384" width="8.85546875" style="1"/>
  </cols>
  <sheetData>
    <row r="1" spans="1:15" ht="71.25" thickTop="1" thickBot="1" x14ac:dyDescent="0.3">
      <c r="A1" s="4"/>
      <c r="B1" s="7"/>
      <c r="C1" s="7"/>
      <c r="D1" s="8"/>
      <c r="E1" s="9" t="s">
        <v>66</v>
      </c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6.5" thickTop="1" thickBot="1" x14ac:dyDescent="0.3">
      <c r="A2" s="5"/>
      <c r="B2" s="12"/>
      <c r="C2" s="12"/>
      <c r="D2" s="13"/>
      <c r="E2" s="14" t="s">
        <v>65</v>
      </c>
      <c r="F2" s="14"/>
      <c r="G2" s="14"/>
      <c r="H2" s="14"/>
      <c r="I2" s="14"/>
      <c r="J2" s="15"/>
      <c r="K2" s="16" t="b">
        <v>1</v>
      </c>
      <c r="L2" s="16"/>
      <c r="M2" s="16"/>
      <c r="N2" s="17"/>
      <c r="O2" s="18"/>
    </row>
    <row r="3" spans="1:15" ht="37.5" customHeight="1" thickTop="1" thickBot="1" x14ac:dyDescent="0.3">
      <c r="A3" s="5"/>
      <c r="B3" s="19" t="s">
        <v>64</v>
      </c>
      <c r="C3" s="20" t="s">
        <v>60</v>
      </c>
      <c r="D3" s="20" t="s">
        <v>58</v>
      </c>
      <c r="E3" s="20" t="s">
        <v>59</v>
      </c>
      <c r="F3" s="20" t="s">
        <v>6</v>
      </c>
      <c r="G3" s="20" t="s">
        <v>0</v>
      </c>
      <c r="H3" s="20" t="s">
        <v>4</v>
      </c>
      <c r="I3" s="20" t="s">
        <v>61</v>
      </c>
      <c r="J3" s="21" t="s">
        <v>62</v>
      </c>
      <c r="K3" s="22" t="s">
        <v>63</v>
      </c>
      <c r="L3" s="20" t="s">
        <v>1</v>
      </c>
      <c r="M3" s="20" t="s">
        <v>5</v>
      </c>
      <c r="N3" s="23" t="s">
        <v>57</v>
      </c>
      <c r="O3" s="18"/>
    </row>
    <row r="4" spans="1:15" ht="17.25" customHeight="1" x14ac:dyDescent="0.25">
      <c r="A4" s="5"/>
      <c r="B4" s="24">
        <f>(tblInventoryList[[#This Row],[Quantity in Stock]]&lt;=tblInventoryList[[#This Row],[Reorder Level]])*(tblInventoryList[[#This Row],[Discontinued Product ]]="")*valHighlight</f>
        <v>0</v>
      </c>
      <c r="C4" s="25" t="s">
        <v>7</v>
      </c>
      <c r="D4" s="26" t="s">
        <v>32</v>
      </c>
      <c r="E4" s="27">
        <v>100</v>
      </c>
      <c r="F4" s="27">
        <v>50</v>
      </c>
      <c r="G4" s="27">
        <f>tblInventoryList[[#This Row],[Quantity Purchased]]-tblInventoryList[[#This Row],[Quantity Sold]]</f>
        <v>50</v>
      </c>
      <c r="H4" s="28">
        <v>100</v>
      </c>
      <c r="I4" s="29">
        <f>tblInventoryList[[#This Row],[Quantity in Stock]]*tblInventoryList[[#This Row],[Price/Unit]]</f>
        <v>5000</v>
      </c>
      <c r="J4" s="30">
        <f>tblInventoryList[[#This Row],[Value of Stock Without VAT]]*5%</f>
        <v>250</v>
      </c>
      <c r="K4" s="30">
        <f>tblInventoryList[[#This Row],[Value of Stock Without VAT]]+tblInventoryList[[#This Row],[5% VAT]]</f>
        <v>5250</v>
      </c>
      <c r="L4" s="27">
        <v>25</v>
      </c>
      <c r="M4" s="27">
        <v>100</v>
      </c>
      <c r="N4" s="31"/>
      <c r="O4" s="18"/>
    </row>
    <row r="5" spans="1:15" ht="17.25" customHeight="1" x14ac:dyDescent="0.25">
      <c r="A5" s="5"/>
      <c r="B5" s="24">
        <f>(tblInventoryList[[#This Row],[Quantity in Stock]]&lt;=tblInventoryList[[#This Row],[Reorder Level]])*(tblInventoryList[[#This Row],[Discontinued Product ]]="")*valHighlight</f>
        <v>1</v>
      </c>
      <c r="C5" s="32" t="s">
        <v>8</v>
      </c>
      <c r="D5" s="33" t="s">
        <v>33</v>
      </c>
      <c r="E5" s="34">
        <v>50</v>
      </c>
      <c r="F5" s="34">
        <v>25</v>
      </c>
      <c r="G5" s="27">
        <f>tblInventoryList[[#This Row],[Quantity Purchased]]-tblInventoryList[[#This Row],[Quantity Sold]]</f>
        <v>25</v>
      </c>
      <c r="H5" s="35">
        <v>200</v>
      </c>
      <c r="I5" s="29">
        <f>tblInventoryList[[#This Row],[Quantity in Stock]]*tblInventoryList[[#This Row],[Price/Unit]]</f>
        <v>5000</v>
      </c>
      <c r="J5" s="30">
        <f>tblInventoryList[[#This Row],[Value of Stock Without VAT]]*5%</f>
        <v>250</v>
      </c>
      <c r="K5" s="30">
        <f>tblInventoryList[[#This Row],[Value of Stock Without VAT]]+tblInventoryList[[#This Row],[5% VAT]]</f>
        <v>5250</v>
      </c>
      <c r="L5" s="34">
        <v>50</v>
      </c>
      <c r="M5" s="34">
        <v>50</v>
      </c>
      <c r="N5" s="36" t="s">
        <v>2</v>
      </c>
      <c r="O5" s="18"/>
    </row>
    <row r="6" spans="1:15" ht="17.25" customHeight="1" x14ac:dyDescent="0.25">
      <c r="A6" s="5"/>
      <c r="B6" s="24">
        <f>(tblInventoryList[[#This Row],[Quantity in Stock]]&lt;=tblInventoryList[[#This Row],[Reorder Level]])*(tblInventoryList[[#This Row],[Discontinued Product ]]="")*valHighlight</f>
        <v>1</v>
      </c>
      <c r="C6" s="32" t="s">
        <v>9</v>
      </c>
      <c r="D6" s="33" t="s">
        <v>34</v>
      </c>
      <c r="E6" s="34">
        <v>50</v>
      </c>
      <c r="F6" s="34">
        <v>50</v>
      </c>
      <c r="G6" s="27">
        <f>tblInventoryList[[#This Row],[Quantity Purchased]]-tblInventoryList[[#This Row],[Quantity Sold]]</f>
        <v>0</v>
      </c>
      <c r="H6" s="35">
        <v>250</v>
      </c>
      <c r="I6" s="29">
        <f>tblInventoryList[[#This Row],[Quantity in Stock]]*tblInventoryList[[#This Row],[Price/Unit]]</f>
        <v>0</v>
      </c>
      <c r="J6" s="30">
        <f>tblInventoryList[[#This Row],[Value of Stock Without VAT]]*5%</f>
        <v>0</v>
      </c>
      <c r="K6" s="30">
        <f>tblInventoryList[[#This Row],[Value of Stock Without VAT]]+tblInventoryList[[#This Row],[5% VAT]]</f>
        <v>0</v>
      </c>
      <c r="L6" s="34">
        <v>25</v>
      </c>
      <c r="M6" s="34">
        <v>50</v>
      </c>
      <c r="N6" s="36" t="s">
        <v>2</v>
      </c>
      <c r="O6" s="18"/>
    </row>
    <row r="7" spans="1:15" ht="17.25" customHeight="1" x14ac:dyDescent="0.25">
      <c r="A7" s="5"/>
      <c r="B7" s="24">
        <f>(tblInventoryList[[#This Row],[Quantity in Stock]]&lt;=tblInventoryList[[#This Row],[Reorder Level]])*(tblInventoryList[[#This Row],[Discontinued Product ]]="")*valHighlight</f>
        <v>1</v>
      </c>
      <c r="C7" s="32" t="s">
        <v>10</v>
      </c>
      <c r="D7" s="33" t="s">
        <v>35</v>
      </c>
      <c r="E7" s="34">
        <v>50</v>
      </c>
      <c r="F7" s="34">
        <v>50</v>
      </c>
      <c r="G7" s="27">
        <f>tblInventoryList[[#This Row],[Quantity Purchased]]-tblInventoryList[[#This Row],[Quantity Sold]]</f>
        <v>0</v>
      </c>
      <c r="H7" s="35">
        <v>500</v>
      </c>
      <c r="I7" s="29">
        <f>tblInventoryList[[#This Row],[Quantity in Stock]]*tblInventoryList[[#This Row],[Price/Unit]]</f>
        <v>0</v>
      </c>
      <c r="J7" s="30">
        <f>tblInventoryList[[#This Row],[Value of Stock Without VAT]]*5%</f>
        <v>0</v>
      </c>
      <c r="K7" s="30">
        <f>tblInventoryList[[#This Row],[Value of Stock Without VAT]]+tblInventoryList[[#This Row],[5% VAT]]</f>
        <v>0</v>
      </c>
      <c r="L7" s="34">
        <v>50</v>
      </c>
      <c r="M7" s="34">
        <v>50</v>
      </c>
      <c r="N7" s="36" t="s">
        <v>2</v>
      </c>
      <c r="O7" s="18"/>
    </row>
    <row r="8" spans="1:15" ht="17.25" customHeight="1" x14ac:dyDescent="0.25">
      <c r="A8" s="5"/>
      <c r="B8" s="24">
        <f>(tblInventoryList[[#This Row],[Quantity in Stock]]&lt;=tblInventoryList[[#This Row],[Reorder Level]])*(tblInventoryList[[#This Row],[Discontinued Product ]]="")*valHighlight</f>
        <v>0</v>
      </c>
      <c r="C8" s="32" t="s">
        <v>11</v>
      </c>
      <c r="D8" s="33" t="s">
        <v>36</v>
      </c>
      <c r="E8" s="34">
        <v>100</v>
      </c>
      <c r="F8" s="34">
        <v>48</v>
      </c>
      <c r="G8" s="27">
        <f>tblInventoryList[[#This Row],[Quantity Purchased]]-tblInventoryList[[#This Row],[Quantity Sold]]</f>
        <v>52</v>
      </c>
      <c r="H8" s="35">
        <v>110</v>
      </c>
      <c r="I8" s="29">
        <f>tblInventoryList[[#This Row],[Quantity in Stock]]*tblInventoryList[[#This Row],[Price/Unit]]</f>
        <v>5720</v>
      </c>
      <c r="J8" s="30">
        <f>tblInventoryList[[#This Row],[Value of Stock Without VAT]]*5%</f>
        <v>286</v>
      </c>
      <c r="K8" s="30">
        <f>tblInventoryList[[#This Row],[Value of Stock Without VAT]]+tblInventoryList[[#This Row],[5% VAT]]</f>
        <v>6006</v>
      </c>
      <c r="L8" s="34">
        <v>25</v>
      </c>
      <c r="M8" s="34">
        <v>100</v>
      </c>
      <c r="N8" s="36" t="s">
        <v>3</v>
      </c>
      <c r="O8" s="18"/>
    </row>
    <row r="9" spans="1:15" ht="17.25" customHeight="1" x14ac:dyDescent="0.25">
      <c r="A9" s="5"/>
      <c r="B9" s="24">
        <f>(tblInventoryList[[#This Row],[Quantity in Stock]]&lt;=tblInventoryList[[#This Row],[Reorder Level]])*(tblInventoryList[[#This Row],[Discontinued Product ]]="")*valHighlight</f>
        <v>0</v>
      </c>
      <c r="C9" s="32" t="s">
        <v>12</v>
      </c>
      <c r="D9" s="33" t="s">
        <v>37</v>
      </c>
      <c r="E9" s="34">
        <v>100</v>
      </c>
      <c r="F9" s="34">
        <v>25</v>
      </c>
      <c r="G9" s="27">
        <f>tblInventoryList[[#This Row],[Quantity Purchased]]-tblInventoryList[[#This Row],[Quantity Sold]]</f>
        <v>75</v>
      </c>
      <c r="H9" s="35">
        <v>120</v>
      </c>
      <c r="I9" s="29">
        <f>tblInventoryList[[#This Row],[Quantity in Stock]]*tblInventoryList[[#This Row],[Price/Unit]]</f>
        <v>9000</v>
      </c>
      <c r="J9" s="30">
        <f>tblInventoryList[[#This Row],[Value of Stock Without VAT]]*5%</f>
        <v>450</v>
      </c>
      <c r="K9" s="30">
        <f>tblInventoryList[[#This Row],[Value of Stock Without VAT]]+tblInventoryList[[#This Row],[5% VAT]]</f>
        <v>9450</v>
      </c>
      <c r="L9" s="34">
        <v>50</v>
      </c>
      <c r="M9" s="34">
        <v>100</v>
      </c>
      <c r="N9" s="36" t="s">
        <v>3</v>
      </c>
      <c r="O9" s="18"/>
    </row>
    <row r="10" spans="1:15" ht="17.25" customHeight="1" x14ac:dyDescent="0.25">
      <c r="A10" s="5"/>
      <c r="B10" s="24">
        <f>(tblInventoryList[[#This Row],[Quantity in Stock]]&lt;=tblInventoryList[[#This Row],[Reorder Level]])*(tblInventoryList[[#This Row],[Discontinued Product ]]="")*valHighlight</f>
        <v>0</v>
      </c>
      <c r="C10" s="32" t="s">
        <v>13</v>
      </c>
      <c r="D10" s="33" t="s">
        <v>38</v>
      </c>
      <c r="E10" s="34">
        <v>100</v>
      </c>
      <c r="F10" s="34">
        <v>50</v>
      </c>
      <c r="G10" s="27">
        <f>tblInventoryList[[#This Row],[Quantity Purchased]]-tblInventoryList[[#This Row],[Quantity Sold]]</f>
        <v>50</v>
      </c>
      <c r="H10" s="35">
        <v>150</v>
      </c>
      <c r="I10" s="29">
        <f>tblInventoryList[[#This Row],[Quantity in Stock]]*tblInventoryList[[#This Row],[Price/Unit]]</f>
        <v>7500</v>
      </c>
      <c r="J10" s="30">
        <f>tblInventoryList[[#This Row],[Value of Stock Without VAT]]*5%</f>
        <v>375</v>
      </c>
      <c r="K10" s="30">
        <f>tblInventoryList[[#This Row],[Value of Stock Without VAT]]+tblInventoryList[[#This Row],[5% VAT]]</f>
        <v>7875</v>
      </c>
      <c r="L10" s="34">
        <v>25</v>
      </c>
      <c r="M10" s="34">
        <v>100</v>
      </c>
      <c r="N10" s="36" t="s">
        <v>2</v>
      </c>
      <c r="O10" s="18"/>
    </row>
    <row r="11" spans="1:15" ht="17.25" customHeight="1" x14ac:dyDescent="0.25">
      <c r="A11" s="5"/>
      <c r="B11" s="24">
        <f>(tblInventoryList[[#This Row],[Quantity in Stock]]&lt;=tblInventoryList[[#This Row],[Reorder Level]])*(tblInventoryList[[#This Row],[Discontinued Product ]]="")*valHighlight</f>
        <v>1</v>
      </c>
      <c r="C11" s="32" t="s">
        <v>14</v>
      </c>
      <c r="D11" s="33" t="s">
        <v>39</v>
      </c>
      <c r="E11" s="34">
        <v>50</v>
      </c>
      <c r="F11" s="34">
        <v>50</v>
      </c>
      <c r="G11" s="27">
        <f>tblInventoryList[[#This Row],[Quantity Purchased]]-tblInventoryList[[#This Row],[Quantity Sold]]</f>
        <v>0</v>
      </c>
      <c r="H11" s="35">
        <v>135</v>
      </c>
      <c r="I11" s="29">
        <f>tblInventoryList[[#This Row],[Quantity in Stock]]*tblInventoryList[[#This Row],[Price/Unit]]</f>
        <v>0</v>
      </c>
      <c r="J11" s="30">
        <f>tblInventoryList[[#This Row],[Value of Stock Without VAT]]*5%</f>
        <v>0</v>
      </c>
      <c r="K11" s="30">
        <f>tblInventoryList[[#This Row],[Value of Stock Without VAT]]+tblInventoryList[[#This Row],[5% VAT]]</f>
        <v>0</v>
      </c>
      <c r="L11" s="34">
        <v>50</v>
      </c>
      <c r="M11" s="34">
        <v>50</v>
      </c>
      <c r="N11" s="36" t="s">
        <v>2</v>
      </c>
      <c r="O11" s="18"/>
    </row>
    <row r="12" spans="1:15" ht="17.25" customHeight="1" x14ac:dyDescent="0.25">
      <c r="A12" s="5"/>
      <c r="B12" s="24">
        <f>(tblInventoryList[[#This Row],[Quantity in Stock]]&lt;=tblInventoryList[[#This Row],[Reorder Level]])*(tblInventoryList[[#This Row],[Discontinued Product ]]="")*valHighlight</f>
        <v>0</v>
      </c>
      <c r="C12" s="32" t="s">
        <v>15</v>
      </c>
      <c r="D12" s="33" t="s">
        <v>40</v>
      </c>
      <c r="E12" s="34">
        <v>100</v>
      </c>
      <c r="F12" s="34">
        <v>50</v>
      </c>
      <c r="G12" s="27">
        <f>tblInventoryList[[#This Row],[Quantity Purchased]]-tblInventoryList[[#This Row],[Quantity Sold]]</f>
        <v>50</v>
      </c>
      <c r="H12" s="35">
        <v>110</v>
      </c>
      <c r="I12" s="29">
        <f>tblInventoryList[[#This Row],[Quantity in Stock]]*tblInventoryList[[#This Row],[Price/Unit]]</f>
        <v>5500</v>
      </c>
      <c r="J12" s="30">
        <f>tblInventoryList[[#This Row],[Value of Stock Without VAT]]*5%</f>
        <v>275</v>
      </c>
      <c r="K12" s="30">
        <f>tblInventoryList[[#This Row],[Value of Stock Without VAT]]+tblInventoryList[[#This Row],[5% VAT]]</f>
        <v>5775</v>
      </c>
      <c r="L12" s="34">
        <v>25</v>
      </c>
      <c r="M12" s="34">
        <v>100</v>
      </c>
      <c r="N12" s="36" t="s">
        <v>2</v>
      </c>
      <c r="O12" s="18"/>
    </row>
    <row r="13" spans="1:15" ht="17.25" customHeight="1" x14ac:dyDescent="0.25">
      <c r="A13" s="5"/>
      <c r="B13" s="24">
        <f>(tblInventoryList[[#This Row],[Quantity in Stock]]&lt;=tblInventoryList[[#This Row],[Reorder Level]])*(tblInventoryList[[#This Row],[Discontinued Product ]]="")*valHighlight</f>
        <v>0</v>
      </c>
      <c r="C13" s="32" t="s">
        <v>16</v>
      </c>
      <c r="D13" s="33" t="s">
        <v>41</v>
      </c>
      <c r="E13" s="34">
        <v>100</v>
      </c>
      <c r="F13" s="34">
        <v>35</v>
      </c>
      <c r="G13" s="27">
        <f>tblInventoryList[[#This Row],[Quantity Purchased]]-tblInventoryList[[#This Row],[Quantity Sold]]</f>
        <v>65</v>
      </c>
      <c r="H13" s="35">
        <v>100</v>
      </c>
      <c r="I13" s="29">
        <f>tblInventoryList[[#This Row],[Quantity in Stock]]*tblInventoryList[[#This Row],[Price/Unit]]</f>
        <v>6500</v>
      </c>
      <c r="J13" s="30">
        <f>tblInventoryList[[#This Row],[Value of Stock Without VAT]]*5%</f>
        <v>325</v>
      </c>
      <c r="K13" s="30">
        <f>tblInventoryList[[#This Row],[Value of Stock Without VAT]]+tblInventoryList[[#This Row],[5% VAT]]</f>
        <v>6825</v>
      </c>
      <c r="L13" s="34">
        <v>50</v>
      </c>
      <c r="M13" s="34">
        <v>100</v>
      </c>
      <c r="N13" s="36" t="s">
        <v>2</v>
      </c>
      <c r="O13" s="18"/>
    </row>
    <row r="14" spans="1:15" ht="17.25" customHeight="1" x14ac:dyDescent="0.25">
      <c r="A14" s="5"/>
      <c r="B14" s="24">
        <f>(tblInventoryList[[#This Row],[Quantity in Stock]]&lt;=tblInventoryList[[#This Row],[Reorder Level]])*(tblInventoryList[[#This Row],[Discontinued Product ]]="")*valHighlight</f>
        <v>0</v>
      </c>
      <c r="C14" s="32" t="s">
        <v>17</v>
      </c>
      <c r="D14" s="33" t="s">
        <v>42</v>
      </c>
      <c r="E14" s="34">
        <v>100</v>
      </c>
      <c r="F14" s="34">
        <v>50</v>
      </c>
      <c r="G14" s="27">
        <f>tblInventoryList[[#This Row],[Quantity Purchased]]-tblInventoryList[[#This Row],[Quantity Sold]]</f>
        <v>50</v>
      </c>
      <c r="H14" s="35">
        <v>200</v>
      </c>
      <c r="I14" s="29">
        <f>tblInventoryList[[#This Row],[Quantity in Stock]]*tblInventoryList[[#This Row],[Price/Unit]]</f>
        <v>10000</v>
      </c>
      <c r="J14" s="30">
        <f>tblInventoryList[[#This Row],[Value of Stock Without VAT]]*5%</f>
        <v>500</v>
      </c>
      <c r="K14" s="30">
        <f>tblInventoryList[[#This Row],[Value of Stock Without VAT]]+tblInventoryList[[#This Row],[5% VAT]]</f>
        <v>10500</v>
      </c>
      <c r="L14" s="34">
        <v>25</v>
      </c>
      <c r="M14" s="34">
        <v>100</v>
      </c>
      <c r="N14" s="36" t="s">
        <v>2</v>
      </c>
      <c r="O14" s="18"/>
    </row>
    <row r="15" spans="1:15" ht="17.25" customHeight="1" x14ac:dyDescent="0.25">
      <c r="A15" s="5"/>
      <c r="B15" s="24">
        <f>(tblInventoryList[[#This Row],[Quantity in Stock]]&lt;=tblInventoryList[[#This Row],[Reorder Level]])*(tblInventoryList[[#This Row],[Discontinued Product ]]="")*valHighlight</f>
        <v>1</v>
      </c>
      <c r="C15" s="32" t="s">
        <v>18</v>
      </c>
      <c r="D15" s="33" t="s">
        <v>43</v>
      </c>
      <c r="E15" s="34">
        <v>100</v>
      </c>
      <c r="F15" s="34">
        <v>50</v>
      </c>
      <c r="G15" s="27">
        <f>tblInventoryList[[#This Row],[Quantity Purchased]]-tblInventoryList[[#This Row],[Quantity Sold]]</f>
        <v>50</v>
      </c>
      <c r="H15" s="35">
        <v>110</v>
      </c>
      <c r="I15" s="29">
        <f>tblInventoryList[[#This Row],[Quantity in Stock]]*tblInventoryList[[#This Row],[Price/Unit]]</f>
        <v>5500</v>
      </c>
      <c r="J15" s="30">
        <f>tblInventoryList[[#This Row],[Value of Stock Without VAT]]*5%</f>
        <v>275</v>
      </c>
      <c r="K15" s="30">
        <f>tblInventoryList[[#This Row],[Value of Stock Without VAT]]+tblInventoryList[[#This Row],[5% VAT]]</f>
        <v>5775</v>
      </c>
      <c r="L15" s="34">
        <v>50</v>
      </c>
      <c r="M15" s="34">
        <v>100</v>
      </c>
      <c r="N15" s="36" t="s">
        <v>2</v>
      </c>
      <c r="O15" s="18"/>
    </row>
    <row r="16" spans="1:15" ht="17.25" customHeight="1" x14ac:dyDescent="0.25">
      <c r="A16" s="5"/>
      <c r="B16" s="24">
        <f>(tblInventoryList[[#This Row],[Quantity in Stock]]&lt;=tblInventoryList[[#This Row],[Reorder Level]])*(tblInventoryList[[#This Row],[Discontinued Product ]]="")*valHighlight</f>
        <v>0</v>
      </c>
      <c r="C16" s="32" t="s">
        <v>19</v>
      </c>
      <c r="D16" s="33" t="s">
        <v>44</v>
      </c>
      <c r="E16" s="34">
        <v>100</v>
      </c>
      <c r="F16" s="34">
        <v>50</v>
      </c>
      <c r="G16" s="27">
        <f>tblInventoryList[[#This Row],[Quantity Purchased]]-tblInventoryList[[#This Row],[Quantity Sold]]</f>
        <v>50</v>
      </c>
      <c r="H16" s="35">
        <v>250</v>
      </c>
      <c r="I16" s="29">
        <f>tblInventoryList[[#This Row],[Quantity in Stock]]*tblInventoryList[[#This Row],[Price/Unit]]</f>
        <v>12500</v>
      </c>
      <c r="J16" s="30">
        <f>tblInventoryList[[#This Row],[Value of Stock Without VAT]]*5%</f>
        <v>625</v>
      </c>
      <c r="K16" s="30">
        <f>tblInventoryList[[#This Row],[Value of Stock Without VAT]]+tblInventoryList[[#This Row],[5% VAT]]</f>
        <v>13125</v>
      </c>
      <c r="L16" s="34">
        <v>25</v>
      </c>
      <c r="M16" s="34">
        <v>100</v>
      </c>
      <c r="N16" s="36" t="s">
        <v>2</v>
      </c>
      <c r="O16" s="18"/>
    </row>
    <row r="17" spans="1:15" ht="17.25" customHeight="1" x14ac:dyDescent="0.25">
      <c r="A17" s="5"/>
      <c r="B17" s="24">
        <f>(tblInventoryList[[#This Row],[Quantity in Stock]]&lt;=tblInventoryList[[#This Row],[Reorder Level]])*(tblInventoryList[[#This Row],[Discontinued Product ]]="")*valHighlight</f>
        <v>1</v>
      </c>
      <c r="C17" s="32" t="s">
        <v>20</v>
      </c>
      <c r="D17" s="33" t="s">
        <v>45</v>
      </c>
      <c r="E17" s="34">
        <v>50</v>
      </c>
      <c r="F17" s="34">
        <v>50</v>
      </c>
      <c r="G17" s="27">
        <f>tblInventoryList[[#This Row],[Quantity Purchased]]-tblInventoryList[[#This Row],[Quantity Sold]]</f>
        <v>0</v>
      </c>
      <c r="H17" s="35">
        <v>350</v>
      </c>
      <c r="I17" s="29">
        <f>tblInventoryList[[#This Row],[Quantity in Stock]]*tblInventoryList[[#This Row],[Price/Unit]]</f>
        <v>0</v>
      </c>
      <c r="J17" s="30">
        <f>tblInventoryList[[#This Row],[Value of Stock Without VAT]]*5%</f>
        <v>0</v>
      </c>
      <c r="K17" s="30">
        <f>tblInventoryList[[#This Row],[Value of Stock Without VAT]]+tblInventoryList[[#This Row],[5% VAT]]</f>
        <v>0</v>
      </c>
      <c r="L17" s="34">
        <v>50</v>
      </c>
      <c r="M17" s="34">
        <v>50</v>
      </c>
      <c r="N17" s="36" t="s">
        <v>2</v>
      </c>
      <c r="O17" s="18"/>
    </row>
    <row r="18" spans="1:15" ht="17.25" customHeight="1" x14ac:dyDescent="0.25">
      <c r="A18" s="5"/>
      <c r="B18" s="24">
        <f>(tblInventoryList[[#This Row],[Quantity in Stock]]&lt;=tblInventoryList[[#This Row],[Reorder Level]])*(tblInventoryList[[#This Row],[Discontinued Product ]]="")*valHighlight</f>
        <v>0</v>
      </c>
      <c r="C18" s="32" t="s">
        <v>21</v>
      </c>
      <c r="D18" s="33" t="s">
        <v>46</v>
      </c>
      <c r="E18" s="34">
        <v>100</v>
      </c>
      <c r="F18" s="34">
        <v>50</v>
      </c>
      <c r="G18" s="27">
        <f>tblInventoryList[[#This Row],[Quantity Purchased]]-tblInventoryList[[#This Row],[Quantity Sold]]</f>
        <v>50</v>
      </c>
      <c r="H18" s="35">
        <v>400</v>
      </c>
      <c r="I18" s="29">
        <f>tblInventoryList[[#This Row],[Quantity in Stock]]*tblInventoryList[[#This Row],[Price/Unit]]</f>
        <v>20000</v>
      </c>
      <c r="J18" s="30">
        <f>tblInventoryList[[#This Row],[Value of Stock Without VAT]]*5%</f>
        <v>1000</v>
      </c>
      <c r="K18" s="30">
        <f>tblInventoryList[[#This Row],[Value of Stock Without VAT]]+tblInventoryList[[#This Row],[5% VAT]]</f>
        <v>21000</v>
      </c>
      <c r="L18" s="34">
        <v>25</v>
      </c>
      <c r="M18" s="34">
        <v>100</v>
      </c>
      <c r="N18" s="36" t="s">
        <v>2</v>
      </c>
      <c r="O18" s="18"/>
    </row>
    <row r="19" spans="1:15" ht="17.25" customHeight="1" x14ac:dyDescent="0.25">
      <c r="A19" s="5"/>
      <c r="B19" s="24">
        <f>(tblInventoryList[[#This Row],[Quantity in Stock]]&lt;=tblInventoryList[[#This Row],[Reorder Level]])*(tblInventoryList[[#This Row],[Discontinued Product ]]="")*valHighlight</f>
        <v>0</v>
      </c>
      <c r="C19" s="32" t="s">
        <v>22</v>
      </c>
      <c r="D19" s="33" t="s">
        <v>47</v>
      </c>
      <c r="E19" s="34">
        <v>100</v>
      </c>
      <c r="F19" s="34">
        <v>50</v>
      </c>
      <c r="G19" s="27">
        <f>tblInventoryList[[#This Row],[Quantity Purchased]]-tblInventoryList[[#This Row],[Quantity Sold]]</f>
        <v>50</v>
      </c>
      <c r="H19" s="35">
        <v>150</v>
      </c>
      <c r="I19" s="29">
        <f>tblInventoryList[[#This Row],[Quantity in Stock]]*tblInventoryList[[#This Row],[Price/Unit]]</f>
        <v>7500</v>
      </c>
      <c r="J19" s="30">
        <f>tblInventoryList[[#This Row],[Value of Stock Without VAT]]*5%</f>
        <v>375</v>
      </c>
      <c r="K19" s="30">
        <f>tblInventoryList[[#This Row],[Value of Stock Without VAT]]+tblInventoryList[[#This Row],[5% VAT]]</f>
        <v>7875</v>
      </c>
      <c r="L19" s="34">
        <v>25</v>
      </c>
      <c r="M19" s="34">
        <v>100</v>
      </c>
      <c r="N19" s="36" t="s">
        <v>2</v>
      </c>
      <c r="O19" s="18"/>
    </row>
    <row r="20" spans="1:15" ht="17.25" customHeight="1" x14ac:dyDescent="0.25">
      <c r="A20" s="5"/>
      <c r="B20" s="24">
        <f>(tblInventoryList[[#This Row],[Quantity in Stock]]&lt;=tblInventoryList[[#This Row],[Reorder Level]])*(tblInventoryList[[#This Row],[Discontinued Product ]]="")*valHighlight</f>
        <v>0</v>
      </c>
      <c r="C20" s="32" t="s">
        <v>23</v>
      </c>
      <c r="D20" s="33" t="s">
        <v>48</v>
      </c>
      <c r="E20" s="34">
        <v>100</v>
      </c>
      <c r="F20" s="34">
        <v>50</v>
      </c>
      <c r="G20" s="27">
        <f>tblInventoryList[[#This Row],[Quantity Purchased]]-tblInventoryList[[#This Row],[Quantity Sold]]</f>
        <v>50</v>
      </c>
      <c r="H20" s="35">
        <v>135</v>
      </c>
      <c r="I20" s="29">
        <f>tblInventoryList[[#This Row],[Quantity in Stock]]*tblInventoryList[[#This Row],[Price/Unit]]</f>
        <v>6750</v>
      </c>
      <c r="J20" s="30">
        <f>tblInventoryList[[#This Row],[Value of Stock Without VAT]]*5%</f>
        <v>337.5</v>
      </c>
      <c r="K20" s="30">
        <f>tblInventoryList[[#This Row],[Value of Stock Without VAT]]+tblInventoryList[[#This Row],[5% VAT]]</f>
        <v>7087.5</v>
      </c>
      <c r="L20" s="34">
        <v>25</v>
      </c>
      <c r="M20" s="34">
        <v>100</v>
      </c>
      <c r="N20" s="36" t="s">
        <v>3</v>
      </c>
      <c r="O20" s="18"/>
    </row>
    <row r="21" spans="1:15" ht="17.25" customHeight="1" x14ac:dyDescent="0.25">
      <c r="A21" s="5"/>
      <c r="B21" s="24">
        <f>(tblInventoryList[[#This Row],[Quantity in Stock]]&lt;=tblInventoryList[[#This Row],[Reorder Level]])*(tblInventoryList[[#This Row],[Discontinued Product ]]="")*valHighlight</f>
        <v>0</v>
      </c>
      <c r="C21" s="32" t="s">
        <v>24</v>
      </c>
      <c r="D21" s="33" t="s">
        <v>49</v>
      </c>
      <c r="E21" s="34">
        <v>100</v>
      </c>
      <c r="F21" s="34">
        <v>50</v>
      </c>
      <c r="G21" s="27">
        <f>tblInventoryList[[#This Row],[Quantity Purchased]]-tblInventoryList[[#This Row],[Quantity Sold]]</f>
        <v>50</v>
      </c>
      <c r="H21" s="35">
        <v>170</v>
      </c>
      <c r="I21" s="29">
        <f>tblInventoryList[[#This Row],[Quantity in Stock]]*tblInventoryList[[#This Row],[Price/Unit]]</f>
        <v>8500</v>
      </c>
      <c r="J21" s="30">
        <f>tblInventoryList[[#This Row],[Value of Stock Without VAT]]*5%</f>
        <v>425</v>
      </c>
      <c r="K21" s="30">
        <f>tblInventoryList[[#This Row],[Value of Stock Without VAT]]+tblInventoryList[[#This Row],[5% VAT]]</f>
        <v>8925</v>
      </c>
      <c r="L21" s="34">
        <v>25</v>
      </c>
      <c r="M21" s="34">
        <v>100</v>
      </c>
      <c r="N21" s="36" t="s">
        <v>2</v>
      </c>
      <c r="O21" s="18"/>
    </row>
    <row r="22" spans="1:15" ht="17.25" customHeight="1" x14ac:dyDescent="0.25">
      <c r="A22" s="5"/>
      <c r="B22" s="24">
        <f>(tblInventoryList[[#This Row],[Quantity in Stock]]&lt;=tblInventoryList[[#This Row],[Reorder Level]])*(tblInventoryList[[#This Row],[Discontinued Product ]]="")*valHighlight</f>
        <v>1</v>
      </c>
      <c r="C22" s="32" t="s">
        <v>25</v>
      </c>
      <c r="D22" s="33" t="s">
        <v>50</v>
      </c>
      <c r="E22" s="34">
        <v>100</v>
      </c>
      <c r="F22" s="34">
        <v>50</v>
      </c>
      <c r="G22" s="27">
        <f>tblInventoryList[[#This Row],[Quantity Purchased]]-tblInventoryList[[#This Row],[Quantity Sold]]</f>
        <v>50</v>
      </c>
      <c r="H22" s="35">
        <v>125</v>
      </c>
      <c r="I22" s="29">
        <f>tblInventoryList[[#This Row],[Quantity in Stock]]*tblInventoryList[[#This Row],[Price/Unit]]</f>
        <v>6250</v>
      </c>
      <c r="J22" s="30">
        <f>tblInventoryList[[#This Row],[Value of Stock Without VAT]]*5%</f>
        <v>312.5</v>
      </c>
      <c r="K22" s="30">
        <f>tblInventoryList[[#This Row],[Value of Stock Without VAT]]+tblInventoryList[[#This Row],[5% VAT]]</f>
        <v>6562.5</v>
      </c>
      <c r="L22" s="34">
        <v>50</v>
      </c>
      <c r="M22" s="34">
        <v>100</v>
      </c>
      <c r="N22" s="36"/>
      <c r="O22" s="18"/>
    </row>
    <row r="23" spans="1:15" ht="17.25" customHeight="1" x14ac:dyDescent="0.25">
      <c r="A23" s="5"/>
      <c r="B23" s="24">
        <f>(tblInventoryList[[#This Row],[Quantity in Stock]]&lt;=tblInventoryList[[#This Row],[Reorder Level]])*(tblInventoryList[[#This Row],[Discontinued Product ]]="")*valHighlight</f>
        <v>0</v>
      </c>
      <c r="C23" s="32" t="s">
        <v>26</v>
      </c>
      <c r="D23" s="33" t="s">
        <v>51</v>
      </c>
      <c r="E23" s="34">
        <v>100</v>
      </c>
      <c r="F23" s="34">
        <v>50</v>
      </c>
      <c r="G23" s="27">
        <f>tblInventoryList[[#This Row],[Quantity Purchased]]-tblInventoryList[[#This Row],[Quantity Sold]]</f>
        <v>50</v>
      </c>
      <c r="H23" s="35">
        <v>180</v>
      </c>
      <c r="I23" s="29">
        <f>tblInventoryList[[#This Row],[Quantity in Stock]]*tblInventoryList[[#This Row],[Price/Unit]]</f>
        <v>9000</v>
      </c>
      <c r="J23" s="30">
        <f>tblInventoryList[[#This Row],[Value of Stock Without VAT]]*5%</f>
        <v>450</v>
      </c>
      <c r="K23" s="30">
        <f>tblInventoryList[[#This Row],[Value of Stock Without VAT]]+tblInventoryList[[#This Row],[5% VAT]]</f>
        <v>9450</v>
      </c>
      <c r="L23" s="34">
        <v>25</v>
      </c>
      <c r="M23" s="34">
        <v>100</v>
      </c>
      <c r="N23" s="36" t="s">
        <v>2</v>
      </c>
      <c r="O23" s="18"/>
    </row>
    <row r="24" spans="1:15" ht="17.25" customHeight="1" x14ac:dyDescent="0.25">
      <c r="A24" s="5"/>
      <c r="B24" s="24">
        <f>(tblInventoryList[[#This Row],[Quantity in Stock]]&lt;=tblInventoryList[[#This Row],[Reorder Level]])*(tblInventoryList[[#This Row],[Discontinued Product ]]="")*valHighlight</f>
        <v>1</v>
      </c>
      <c r="C24" s="32" t="s">
        <v>27</v>
      </c>
      <c r="D24" s="33" t="s">
        <v>52</v>
      </c>
      <c r="E24" s="34">
        <v>100</v>
      </c>
      <c r="F24" s="34">
        <v>50</v>
      </c>
      <c r="G24" s="27">
        <f>tblInventoryList[[#This Row],[Quantity Purchased]]-tblInventoryList[[#This Row],[Quantity Sold]]</f>
        <v>50</v>
      </c>
      <c r="H24" s="35">
        <v>230</v>
      </c>
      <c r="I24" s="29">
        <f>tblInventoryList[[#This Row],[Quantity in Stock]]*tblInventoryList[[#This Row],[Price/Unit]]</f>
        <v>11500</v>
      </c>
      <c r="J24" s="30">
        <f>tblInventoryList[[#This Row],[Value of Stock Without VAT]]*5%</f>
        <v>575</v>
      </c>
      <c r="K24" s="30">
        <f>tblInventoryList[[#This Row],[Value of Stock Without VAT]]+tblInventoryList[[#This Row],[5% VAT]]</f>
        <v>12075</v>
      </c>
      <c r="L24" s="34">
        <v>50</v>
      </c>
      <c r="M24" s="34">
        <v>100</v>
      </c>
      <c r="N24" s="36" t="s">
        <v>2</v>
      </c>
      <c r="O24" s="18"/>
    </row>
    <row r="25" spans="1:15" ht="17.25" customHeight="1" x14ac:dyDescent="0.25">
      <c r="A25" s="5"/>
      <c r="B25" s="24">
        <f>(tblInventoryList[[#This Row],[Quantity in Stock]]&lt;=tblInventoryList[[#This Row],[Reorder Level]])*(tblInventoryList[[#This Row],[Discontinued Product ]]="")*valHighlight</f>
        <v>0</v>
      </c>
      <c r="C25" s="32" t="s">
        <v>28</v>
      </c>
      <c r="D25" s="33" t="s">
        <v>53</v>
      </c>
      <c r="E25" s="34">
        <v>100</v>
      </c>
      <c r="F25" s="34">
        <v>50</v>
      </c>
      <c r="G25" s="27">
        <f>tblInventoryList[[#This Row],[Quantity Purchased]]-tblInventoryList[[#This Row],[Quantity Sold]]</f>
        <v>50</v>
      </c>
      <c r="H25" s="35">
        <v>220</v>
      </c>
      <c r="I25" s="29">
        <f>tblInventoryList[[#This Row],[Quantity in Stock]]*tblInventoryList[[#This Row],[Price/Unit]]</f>
        <v>11000</v>
      </c>
      <c r="J25" s="30">
        <f>tblInventoryList[[#This Row],[Value of Stock Without VAT]]*5%</f>
        <v>550</v>
      </c>
      <c r="K25" s="30">
        <f>tblInventoryList[[#This Row],[Value of Stock Without VAT]]+tblInventoryList[[#This Row],[5% VAT]]</f>
        <v>11550</v>
      </c>
      <c r="L25" s="34">
        <v>25</v>
      </c>
      <c r="M25" s="34">
        <v>100</v>
      </c>
      <c r="N25" s="36" t="s">
        <v>2</v>
      </c>
      <c r="O25" s="18"/>
    </row>
    <row r="26" spans="1:15" ht="17.25" customHeight="1" x14ac:dyDescent="0.25">
      <c r="A26" s="5"/>
      <c r="B26" s="24">
        <f>(tblInventoryList[[#This Row],[Quantity in Stock]]&lt;=tblInventoryList[[#This Row],[Reorder Level]])*(tblInventoryList[[#This Row],[Discontinued Product ]]="")*valHighlight</f>
        <v>0</v>
      </c>
      <c r="C26" s="32" t="s">
        <v>29</v>
      </c>
      <c r="D26" s="33" t="s">
        <v>54</v>
      </c>
      <c r="E26" s="34">
        <v>100</v>
      </c>
      <c r="F26" s="34">
        <v>98</v>
      </c>
      <c r="G26" s="27">
        <f>tblInventoryList[[#This Row],[Quantity Purchased]]-tblInventoryList[[#This Row],[Quantity Sold]]</f>
        <v>2</v>
      </c>
      <c r="H26" s="35">
        <v>100</v>
      </c>
      <c r="I26" s="29">
        <f>tblInventoryList[[#This Row],[Quantity in Stock]]*tblInventoryList[[#This Row],[Price/Unit]]</f>
        <v>200</v>
      </c>
      <c r="J26" s="30">
        <f>tblInventoryList[[#This Row],[Value of Stock Without VAT]]*5%</f>
        <v>10</v>
      </c>
      <c r="K26" s="30">
        <f>tblInventoryList[[#This Row],[Value of Stock Without VAT]]+tblInventoryList[[#This Row],[5% VAT]]</f>
        <v>210</v>
      </c>
      <c r="L26" s="34">
        <v>50</v>
      </c>
      <c r="M26" s="34">
        <v>100</v>
      </c>
      <c r="N26" s="36" t="s">
        <v>3</v>
      </c>
      <c r="O26" s="18"/>
    </row>
    <row r="27" spans="1:15" ht="17.25" customHeight="1" x14ac:dyDescent="0.25">
      <c r="A27" s="5"/>
      <c r="B27" s="24">
        <f>(tblInventoryList[[#This Row],[Quantity in Stock]]&lt;=tblInventoryList[[#This Row],[Reorder Level]])*(tblInventoryList[[#This Row],[Discontinued Product ]]="")*valHighlight</f>
        <v>0</v>
      </c>
      <c r="C27" s="32" t="s">
        <v>30</v>
      </c>
      <c r="D27" s="33" t="s">
        <v>55</v>
      </c>
      <c r="E27" s="34">
        <v>100</v>
      </c>
      <c r="F27" s="34">
        <v>50</v>
      </c>
      <c r="G27" s="27">
        <f>tblInventoryList[[#This Row],[Quantity Purchased]]-tblInventoryList[[#This Row],[Quantity Sold]]</f>
        <v>50</v>
      </c>
      <c r="H27" s="35">
        <v>250</v>
      </c>
      <c r="I27" s="29">
        <f>tblInventoryList[[#This Row],[Quantity in Stock]]*tblInventoryList[[#This Row],[Price/Unit]]</f>
        <v>12500</v>
      </c>
      <c r="J27" s="30">
        <f>tblInventoryList[[#This Row],[Value of Stock Without VAT]]*5%</f>
        <v>625</v>
      </c>
      <c r="K27" s="30">
        <f>tblInventoryList[[#This Row],[Value of Stock Without VAT]]+tblInventoryList[[#This Row],[5% VAT]]</f>
        <v>13125</v>
      </c>
      <c r="L27" s="34">
        <v>25</v>
      </c>
      <c r="M27" s="34">
        <v>100</v>
      </c>
      <c r="N27" s="36" t="s">
        <v>2</v>
      </c>
      <c r="O27" s="18"/>
    </row>
    <row r="28" spans="1:15" ht="17.25" customHeight="1" thickBot="1" x14ac:dyDescent="0.3">
      <c r="A28" s="5"/>
      <c r="B28" s="24">
        <f>(tblInventoryList[[#This Row],[Quantity in Stock]]&lt;=tblInventoryList[[#This Row],[Reorder Level]])*(tblInventoryList[[#This Row],[Discontinued Product ]]="")*valHighlight</f>
        <v>1</v>
      </c>
      <c r="C28" s="37" t="s">
        <v>31</v>
      </c>
      <c r="D28" s="38" t="s">
        <v>56</v>
      </c>
      <c r="E28" s="39">
        <v>50</v>
      </c>
      <c r="F28" s="39">
        <v>50</v>
      </c>
      <c r="G28" s="40">
        <f>tblInventoryList[[#This Row],[Quantity Purchased]]-tblInventoryList[[#This Row],[Quantity Sold]]</f>
        <v>0</v>
      </c>
      <c r="H28" s="41">
        <v>110</v>
      </c>
      <c r="I28" s="42">
        <f>tblInventoryList[[#This Row],[Quantity in Stock]]*tblInventoryList[[#This Row],[Price/Unit]]</f>
        <v>0</v>
      </c>
      <c r="J28" s="30">
        <f>tblInventoryList[[#This Row],[Value of Stock Without VAT]]*5%</f>
        <v>0</v>
      </c>
      <c r="K28" s="30">
        <f>tblInventoryList[[#This Row],[Value of Stock Without VAT]]+tblInventoryList[[#This Row],[5% VAT]]</f>
        <v>0</v>
      </c>
      <c r="L28" s="39">
        <v>25</v>
      </c>
      <c r="M28" s="39">
        <v>50</v>
      </c>
      <c r="N28" s="43" t="s">
        <v>2</v>
      </c>
      <c r="O28" s="18"/>
    </row>
    <row r="29" spans="1:15" ht="17.25" customHeight="1" thickTop="1" thickBot="1" x14ac:dyDescent="0.3">
      <c r="A29" s="6"/>
      <c r="B29" s="44"/>
      <c r="C29" s="45"/>
      <c r="D29" s="45"/>
      <c r="E29" s="45"/>
      <c r="F29" s="45"/>
      <c r="G29" s="45"/>
      <c r="H29" s="45"/>
      <c r="I29" s="46"/>
      <c r="J29" s="47">
        <f>SUM(tblInventoryList[5% VAT])</f>
        <v>8271</v>
      </c>
      <c r="K29" s="48">
        <f>SUM(K4:K28)</f>
        <v>173691</v>
      </c>
      <c r="L29" s="44"/>
      <c r="M29" s="45"/>
      <c r="N29" s="45"/>
      <c r="O29" s="49"/>
    </row>
    <row r="30" spans="1:15" ht="17.25" customHeight="1" thickTop="1" x14ac:dyDescent="0.25"/>
  </sheetData>
  <mergeCells count="7">
    <mergeCell ref="E1:N1"/>
    <mergeCell ref="B1:D2"/>
    <mergeCell ref="A1:A29"/>
    <mergeCell ref="O1:O29"/>
    <mergeCell ref="B29:I29"/>
    <mergeCell ref="L29:N29"/>
    <mergeCell ref="K2:N2"/>
  </mergeCells>
  <conditionalFormatting sqref="L4:N28 C4:I28">
    <cfRule type="expression" dxfId="18" priority="6">
      <formula>$B4=1</formula>
    </cfRule>
  </conditionalFormatting>
  <conditionalFormatting sqref="L4:M28 C4:I28">
    <cfRule type="expression" dxfId="17" priority="19">
      <formula>$N4="yes"</formula>
    </cfRule>
  </conditionalFormatting>
  <conditionalFormatting sqref="J4:K28">
    <cfRule type="expression" dxfId="16" priority="1">
      <formula>$B4=1</formula>
    </cfRule>
  </conditionalFormatting>
  <conditionalFormatting sqref="J4:K28">
    <cfRule type="expression" dxfId="15" priority="2">
      <formula>$N4="yes"</formula>
    </cfRule>
  </conditionalFormatting>
  <hyperlinks>
    <hyperlink ref="E1" r:id="rId1"/>
  </hyperlinks>
  <printOptions horizontalCentered="1"/>
  <pageMargins left="0.25" right="0.25" top="0.55000000000000004" bottom="0.53" header="0.05" footer="0.3"/>
  <pageSetup scale="79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104775</xdr:colOff>
                    <xdr:row>1</xdr:row>
                    <xdr:rowOff>200025</xdr:rowOff>
                  </from>
                  <to>
                    <xdr:col>11</xdr:col>
                    <xdr:colOff>342900</xdr:colOff>
                    <xdr:row>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Inventory List</vt:lpstr>
      <vt:lpstr>Chart1</vt:lpstr>
      <vt:lpstr>valHighlight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ExcelDataPro;Fahim</dc:creator>
  <cp:keywords>UAE VAT Inventory Sheet</cp:keywords>
  <cp:lastModifiedBy>fahim</cp:lastModifiedBy>
  <cp:lastPrinted>2017-10-23T12:29:24Z</cp:lastPrinted>
  <dcterms:created xsi:type="dcterms:W3CDTF">2016-12-17T03:34:20Z</dcterms:created>
  <dcterms:modified xsi:type="dcterms:W3CDTF">2017-10-23T12:40:23Z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